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3/Q4/Consensus/"/>
    </mc:Choice>
  </mc:AlternateContent>
  <xr:revisionPtr revIDLastSave="0" documentId="8_{FB586124-EDD5-471C-9BC9-2E85624B7AF9}" xr6:coauthVersionLast="47" xr6:coauthVersionMax="47" xr10:uidLastSave="{00000000-0000-0000-0000-000000000000}"/>
  <bookViews>
    <workbookView xWindow="-120" yWindow="-120" windowWidth="57840" windowHeight="23640" xr2:uid="{B31164AA-6901-41C3-B0EE-F08BC875C262}"/>
  </bookViews>
  <sheets>
    <sheet name="Group" sheetId="1" r:id="rId1"/>
    <sheet name="By Service Typ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63" i="2" l="1"/>
  <c r="H48" i="2"/>
  <c r="G48" i="2"/>
  <c r="F48" i="2"/>
  <c r="E48" i="2"/>
  <c r="D48" i="2"/>
  <c r="C48" i="2"/>
  <c r="B48" i="2"/>
  <c r="H47" i="2"/>
  <c r="G47" i="2"/>
  <c r="F47" i="2"/>
  <c r="E47" i="2"/>
  <c r="D47" i="2"/>
  <c r="C47" i="2"/>
  <c r="B47" i="2"/>
  <c r="H46" i="2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13" i="2"/>
  <c r="G13" i="2"/>
  <c r="F13" i="2"/>
  <c r="E13" i="2"/>
  <c r="D13" i="2"/>
  <c r="C13" i="2"/>
  <c r="B13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H7" i="2"/>
  <c r="G7" i="2"/>
  <c r="F7" i="2"/>
  <c r="E7" i="2"/>
  <c r="D7" i="2"/>
  <c r="C7" i="2"/>
  <c r="B7" i="2"/>
  <c r="H6" i="2"/>
  <c r="G6" i="2"/>
  <c r="F6" i="2"/>
  <c r="E6" i="2"/>
  <c r="D6" i="2"/>
  <c r="C6" i="2"/>
  <c r="B6" i="2"/>
  <c r="H2" i="2"/>
  <c r="G2" i="2"/>
  <c r="F2" i="2"/>
  <c r="E2" i="2"/>
  <c r="D2" i="2"/>
  <c r="C2" i="2"/>
  <c r="B2" i="2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<sst xmlns="http://schemas.openxmlformats.org/spreadsheetml/2006/main" count="103" uniqueCount="35">
  <si>
    <t>USD m</t>
  </si>
  <si>
    <t>Q1 23 E</t>
  </si>
  <si>
    <t>Q2 23 E</t>
  </si>
  <si>
    <t>Q3 23 E</t>
  </si>
  <si>
    <t>Q4 23 E</t>
  </si>
  <si>
    <t>2023 E</t>
  </si>
  <si>
    <t>2024 E</t>
  </si>
  <si>
    <t>2025 E</t>
  </si>
  <si>
    <t xml:space="preserve">Segment Reporting </t>
  </si>
  <si>
    <t>PRODUCED REVENUES</t>
  </si>
  <si>
    <t>Average</t>
  </si>
  <si>
    <t>High</t>
  </si>
  <si>
    <t>Low</t>
  </si>
  <si>
    <t>Median</t>
  </si>
  <si>
    <t>Number of contributors</t>
  </si>
  <si>
    <t>PRODUCED EBITDA</t>
  </si>
  <si>
    <t>PRODUCED EBIT</t>
  </si>
  <si>
    <t>Contributors: Carnegie, Barclays, ABG Sundal Collier, Danske Bank, DNB, Fearnley Securities, Kepler Cheuvreux, SEB, SB1 Markets and Pareto Securities.</t>
  </si>
  <si>
    <t xml:space="preserve">IFRS Reporting </t>
  </si>
  <si>
    <t>IFRS REVENUES</t>
  </si>
  <si>
    <t>IFRS EBITDA</t>
  </si>
  <si>
    <t>IFRS EBIT</t>
  </si>
  <si>
    <t>IFRS Net Income</t>
  </si>
  <si>
    <t>IFRS EPS</t>
  </si>
  <si>
    <t>Contributors: Carnegie, Barclays, ABG Sundal Collier and Kepler Cheuvreux.</t>
  </si>
  <si>
    <t>Segment Reporting</t>
  </si>
  <si>
    <t>MC PRE-FUNDING</t>
  </si>
  <si>
    <t xml:space="preserve">  </t>
  </si>
  <si>
    <t>MC LATE SALES</t>
  </si>
  <si>
    <t>CONTRACT REVENUES</t>
  </si>
  <si>
    <t>DP &amp; OTHER</t>
  </si>
  <si>
    <t xml:space="preserve">MC Cash Investments </t>
  </si>
  <si>
    <t>Contributors: Carnegie, Barclays, ABG Sundal Collier, Danske Bank, DNB, Fearnley Securities, SEB, SB1 Markets and Pareto Securities.</t>
  </si>
  <si>
    <t>Contributors: Carnegie and ABG Sundal Collier.</t>
  </si>
  <si>
    <t>IFRS MC PRE-FUNDING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</si>
</sst>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 style="hair">
        <color indexed="3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14" fontId="2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9" fontId="0" fillId="0" borderId="0" xfId="1" applyFont="1" applyFill="1" applyBorder="1"/>
    <xf numFmtId="0" fontId="0" fillId="0" borderId="0" xfId="1" applyNumberFormat="1" applyFont="1" applyFill="1" applyBorder="1"/>
    <xf numFmtId="3" fontId="0" fillId="0" borderId="0" xfId="1" applyNumberFormat="1" applyFont="1" applyFill="1" applyBorder="1"/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0" fontId="11" fillId="0" borderId="0" xfId="0" applyFont="1" applyAlignment="1">
      <alignment horizontal="left" indent="1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0" fontId="12" fillId="0" borderId="0" xfId="0" applyFont="1"/>
    <xf numFmtId="0" fontId="8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2" fontId="7" fillId="3" borderId="2" xfId="0" applyNumberFormat="1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1" fontId="7" fillId="0" borderId="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0" borderId="5" xfId="0" applyBorder="1"/>
    <xf numFmtId="0" fontId="12" fillId="0" borderId="0" xfId="0" applyFont="1" applyAlignment="1">
      <alignment horizontal="left"/>
    </xf>
    <xf numFmtId="2" fontId="13" fillId="0" borderId="5" xfId="0" applyNumberFormat="1" applyFont="1" applyBorder="1" applyAlignment="1">
      <alignment horizontal="center"/>
    </xf>
    <xf numFmtId="0" fontId="0" fillId="0" borderId="0" xfId="1" applyNumberFormat="1" applyFont="1"/>
    <xf numFmtId="0" fontId="0" fillId="4" borderId="0" xfId="0" applyFill="1"/>
    <xf numFmtId="0" fontId="0" fillId="0" borderId="0" xfId="1" applyNumberFormat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" fontId="7" fillId="4" borderId="2" xfId="0" applyNumberFormat="1" applyFont="1" applyFill="1" applyBorder="1" applyAlignment="1">
      <alignment horizontal="center"/>
    </xf>
    <xf numFmtId="1" fontId="0" fillId="0" borderId="5" xfId="0" applyNumberFormat="1" applyBorder="1"/>
    <xf numFmtId="1" fontId="13" fillId="0" borderId="5" xfId="0" applyNumberFormat="1" applyFont="1" applyBorder="1" applyAlignment="1">
      <alignment horizontal="center"/>
    </xf>
    <xf numFmtId="1" fontId="2" fillId="0" borderId="0" xfId="0" applyNumberFormat="1" applyFon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gsgeo.sharepoint.com/sites/PGSWS/Communications/Draft%20Quarterly%20Earnings%20Releases/2023/Q4/Consensus/Consensus%20Pre%20Q4%202023%20results.xlsx" TargetMode="External"/><Relationship Id="rId1" Type="http://schemas.openxmlformats.org/officeDocument/2006/relationships/externalLinkPath" Target="Consensus%20Pre%20Q4%202023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up"/>
      <sheetName val="Marine"/>
      <sheetName val="Consensus"/>
      <sheetName val="Group-Analyst"/>
      <sheetName val="Service type - Analyst"/>
      <sheetName val="LinkingMetadata"/>
    </sheetNames>
    <sheetDataSet>
      <sheetData sheetId="0">
        <row r="17">
          <cell r="H17">
            <v>194.86666666666667</v>
          </cell>
          <cell r="I17">
            <v>651.25</v>
          </cell>
          <cell r="J17">
            <v>923.75</v>
          </cell>
          <cell r="K17">
            <v>969</v>
          </cell>
          <cell r="L17" t="e">
            <v>#DIV/0!</v>
          </cell>
          <cell r="M17">
            <v>186</v>
          </cell>
          <cell r="N17">
            <v>183</v>
          </cell>
          <cell r="O17">
            <v>207.71999999999997</v>
          </cell>
          <cell r="P17">
            <v>751.16000000000008</v>
          </cell>
          <cell r="Q17">
            <v>945.3</v>
          </cell>
          <cell r="R17">
            <v>951.55555555555554</v>
          </cell>
          <cell r="AC17">
            <v>100.26666666666667</v>
          </cell>
          <cell r="AD17">
            <v>323.8</v>
          </cell>
          <cell r="AE17">
            <v>551.02499999999998</v>
          </cell>
          <cell r="AF17">
            <v>598.4</v>
          </cell>
          <cell r="AG17" t="e">
            <v>#DIV/0!</v>
          </cell>
          <cell r="AH17">
            <v>104</v>
          </cell>
          <cell r="AI17">
            <v>112.13333333333333</v>
          </cell>
          <cell r="AJ17">
            <v>110.57000000000001</v>
          </cell>
          <cell r="AK17">
            <v>419.9</v>
          </cell>
          <cell r="AL17">
            <v>558.22222222222217</v>
          </cell>
          <cell r="AM17">
            <v>570.375</v>
          </cell>
          <cell r="BE17">
            <v>27.033333333333331</v>
          </cell>
          <cell r="BF17">
            <v>40.700000000000003</v>
          </cell>
          <cell r="BG17">
            <v>201.72499999999999</v>
          </cell>
          <cell r="BH17">
            <v>244.4</v>
          </cell>
          <cell r="BI17">
            <v>21</v>
          </cell>
          <cell r="BJ17">
            <v>8.4666666666666668</v>
          </cell>
          <cell r="BK17">
            <v>25.133333333333333</v>
          </cell>
          <cell r="BL17">
            <v>48.966666666666669</v>
          </cell>
          <cell r="BM17">
            <v>216.88888888888889</v>
          </cell>
          <cell r="BN17">
            <v>239.75</v>
          </cell>
          <cell r="CM17">
            <v>-4.5</v>
          </cell>
          <cell r="CN17">
            <v>-80.05</v>
          </cell>
          <cell r="CO17">
            <v>89.974999999999994</v>
          </cell>
          <cell r="CP17">
            <v>137.15</v>
          </cell>
          <cell r="CT17">
            <v>-5.0000000000000001E-3</v>
          </cell>
          <cell r="CU17">
            <v>-8.7500000000000008E-2</v>
          </cell>
          <cell r="CV17">
            <v>9.5000000000000001E-2</v>
          </cell>
          <cell r="CW17">
            <v>0.14250000000000002</v>
          </cell>
        </row>
        <row r="18">
          <cell r="H18">
            <v>207</v>
          </cell>
          <cell r="I18">
            <v>663</v>
          </cell>
          <cell r="J18">
            <v>995</v>
          </cell>
          <cell r="K18">
            <v>1028</v>
          </cell>
          <cell r="L18">
            <v>0</v>
          </cell>
          <cell r="M18">
            <v>186</v>
          </cell>
          <cell r="N18">
            <v>183</v>
          </cell>
          <cell r="O18">
            <v>235</v>
          </cell>
          <cell r="P18">
            <v>779</v>
          </cell>
          <cell r="Q18">
            <v>1002</v>
          </cell>
          <cell r="R18">
            <v>1065</v>
          </cell>
          <cell r="AC18">
            <v>109</v>
          </cell>
          <cell r="AD18">
            <v>332</v>
          </cell>
          <cell r="AE18">
            <v>584</v>
          </cell>
          <cell r="AF18">
            <v>623</v>
          </cell>
          <cell r="AG18">
            <v>0</v>
          </cell>
          <cell r="AH18">
            <v>104</v>
          </cell>
          <cell r="AI18">
            <v>118.2</v>
          </cell>
          <cell r="AJ18">
            <v>131</v>
          </cell>
          <cell r="AK18">
            <v>441</v>
          </cell>
          <cell r="AL18">
            <v>635</v>
          </cell>
          <cell r="AM18">
            <v>650</v>
          </cell>
          <cell r="BE18">
            <v>36.099999999999994</v>
          </cell>
          <cell r="BF18">
            <v>56.8</v>
          </cell>
          <cell r="BG18">
            <v>236</v>
          </cell>
          <cell r="BH18">
            <v>273</v>
          </cell>
          <cell r="BI18">
            <v>21</v>
          </cell>
          <cell r="BJ18">
            <v>28.9</v>
          </cell>
          <cell r="BK18">
            <v>49</v>
          </cell>
          <cell r="BL18">
            <v>80</v>
          </cell>
          <cell r="BM18">
            <v>306</v>
          </cell>
          <cell r="BN18">
            <v>326</v>
          </cell>
          <cell r="CM18">
            <v>-3</v>
          </cell>
          <cell r="CN18">
            <v>-64</v>
          </cell>
          <cell r="CO18">
            <v>142</v>
          </cell>
          <cell r="CP18">
            <v>172</v>
          </cell>
          <cell r="CT18">
            <v>0</v>
          </cell>
          <cell r="CU18">
            <v>-0.08</v>
          </cell>
          <cell r="CV18">
            <v>0.15</v>
          </cell>
          <cell r="CW18">
            <v>0.18</v>
          </cell>
        </row>
        <row r="19">
          <cell r="H19">
            <v>171.60000000000002</v>
          </cell>
          <cell r="I19">
            <v>628</v>
          </cell>
          <cell r="J19">
            <v>877</v>
          </cell>
          <cell r="K19">
            <v>915</v>
          </cell>
          <cell r="L19">
            <v>0</v>
          </cell>
          <cell r="M19">
            <v>186</v>
          </cell>
          <cell r="N19">
            <v>183</v>
          </cell>
          <cell r="O19">
            <v>159.60000000000002</v>
          </cell>
          <cell r="P19">
            <v>703</v>
          </cell>
          <cell r="Q19">
            <v>877</v>
          </cell>
          <cell r="R19">
            <v>734</v>
          </cell>
          <cell r="AC19">
            <v>84.800000000000011</v>
          </cell>
          <cell r="AD19">
            <v>308.2</v>
          </cell>
          <cell r="AE19">
            <v>505</v>
          </cell>
          <cell r="AF19">
            <v>550.6</v>
          </cell>
          <cell r="AG19">
            <v>0</v>
          </cell>
          <cell r="AH19">
            <v>104</v>
          </cell>
          <cell r="AI19">
            <v>105.2</v>
          </cell>
          <cell r="AJ19">
            <v>72.600000000000023</v>
          </cell>
          <cell r="AK19">
            <v>383</v>
          </cell>
          <cell r="AL19">
            <v>499</v>
          </cell>
          <cell r="AM19">
            <v>399</v>
          </cell>
          <cell r="BE19">
            <v>22</v>
          </cell>
          <cell r="BF19">
            <v>25</v>
          </cell>
          <cell r="BG19">
            <v>151</v>
          </cell>
          <cell r="BH19">
            <v>220.6</v>
          </cell>
          <cell r="BI19">
            <v>21</v>
          </cell>
          <cell r="BJ19">
            <v>-8.5</v>
          </cell>
          <cell r="BK19">
            <v>0.5</v>
          </cell>
          <cell r="BL19">
            <v>18</v>
          </cell>
          <cell r="BM19">
            <v>119</v>
          </cell>
          <cell r="BN19">
            <v>63</v>
          </cell>
          <cell r="CM19">
            <v>-6</v>
          </cell>
          <cell r="CN19">
            <v>-99</v>
          </cell>
          <cell r="CO19">
            <v>53</v>
          </cell>
          <cell r="CP19">
            <v>66.599999999999994</v>
          </cell>
          <cell r="CT19">
            <v>-0.01</v>
          </cell>
          <cell r="CU19">
            <v>-0.1</v>
          </cell>
          <cell r="CV19">
            <v>0.06</v>
          </cell>
          <cell r="CW19">
            <v>7.0000000000000007E-2</v>
          </cell>
        </row>
        <row r="20">
          <cell r="H20">
            <v>206</v>
          </cell>
          <cell r="I20">
            <v>657</v>
          </cell>
          <cell r="J20">
            <v>911.5</v>
          </cell>
          <cell r="K20">
            <v>966.5</v>
          </cell>
          <cell r="L20" t="e">
            <v>#NUM!</v>
          </cell>
          <cell r="M20">
            <v>186</v>
          </cell>
          <cell r="N20">
            <v>183</v>
          </cell>
          <cell r="O20">
            <v>210.5</v>
          </cell>
          <cell r="P20">
            <v>754.5</v>
          </cell>
          <cell r="Q20">
            <v>950</v>
          </cell>
          <cell r="R20">
            <v>966</v>
          </cell>
          <cell r="AC20">
            <v>107</v>
          </cell>
          <cell r="AD20">
            <v>327.5</v>
          </cell>
          <cell r="AE20">
            <v>557.54999999999995</v>
          </cell>
          <cell r="AF20">
            <v>610</v>
          </cell>
          <cell r="AG20" t="e">
            <v>#NUM!</v>
          </cell>
          <cell r="AH20">
            <v>104</v>
          </cell>
          <cell r="AI20">
            <v>113</v>
          </cell>
          <cell r="AJ20">
            <v>111</v>
          </cell>
          <cell r="AK20">
            <v>421.5</v>
          </cell>
          <cell r="AL20">
            <v>563</v>
          </cell>
          <cell r="AM20">
            <v>603.5</v>
          </cell>
          <cell r="BE20">
            <v>23</v>
          </cell>
          <cell r="BF20">
            <v>40.5</v>
          </cell>
          <cell r="BG20">
            <v>209.95</v>
          </cell>
          <cell r="BH20">
            <v>242</v>
          </cell>
          <cell r="BI20">
            <v>21</v>
          </cell>
          <cell r="BJ20">
            <v>5</v>
          </cell>
          <cell r="BK20">
            <v>27</v>
          </cell>
          <cell r="BL20">
            <v>51</v>
          </cell>
          <cell r="BM20">
            <v>221</v>
          </cell>
          <cell r="BN20">
            <v>244.5</v>
          </cell>
          <cell r="CM20">
            <v>-4.5</v>
          </cell>
          <cell r="CN20">
            <v>-78.599999999999994</v>
          </cell>
          <cell r="CO20">
            <v>82.45</v>
          </cell>
          <cell r="CP20">
            <v>155</v>
          </cell>
          <cell r="CT20">
            <v>-5.0000000000000001E-3</v>
          </cell>
          <cell r="CU20">
            <v>-8.4999999999999992E-2</v>
          </cell>
          <cell r="CV20">
            <v>8.5000000000000006E-2</v>
          </cell>
          <cell r="CW20">
            <v>0.16</v>
          </cell>
        </row>
        <row r="21">
          <cell r="H21">
            <v>3</v>
          </cell>
          <cell r="I21">
            <v>4</v>
          </cell>
          <cell r="J21">
            <v>4</v>
          </cell>
          <cell r="K21">
            <v>4</v>
          </cell>
          <cell r="L21">
            <v>0</v>
          </cell>
          <cell r="M21">
            <v>2</v>
          </cell>
          <cell r="N21">
            <v>5</v>
          </cell>
          <cell r="O21">
            <v>10</v>
          </cell>
          <cell r="P21">
            <v>10</v>
          </cell>
          <cell r="Q21">
            <v>10</v>
          </cell>
          <cell r="R21">
            <v>9</v>
          </cell>
          <cell r="AC21">
            <v>3</v>
          </cell>
          <cell r="AD21">
            <v>4</v>
          </cell>
          <cell r="AE21">
            <v>4</v>
          </cell>
          <cell r="AF21">
            <v>4</v>
          </cell>
          <cell r="AG21">
            <v>0</v>
          </cell>
          <cell r="AH21">
            <v>1</v>
          </cell>
          <cell r="AI21">
            <v>3</v>
          </cell>
          <cell r="AJ21">
            <v>10</v>
          </cell>
          <cell r="AK21">
            <v>10</v>
          </cell>
          <cell r="AL21">
            <v>9</v>
          </cell>
          <cell r="AM21">
            <v>8</v>
          </cell>
          <cell r="BE21">
            <v>3</v>
          </cell>
          <cell r="BF21">
            <v>4</v>
          </cell>
          <cell r="BG21">
            <v>4</v>
          </cell>
          <cell r="BH21">
            <v>4</v>
          </cell>
          <cell r="BI21">
            <v>1</v>
          </cell>
          <cell r="BJ21">
            <v>3</v>
          </cell>
          <cell r="BK21">
            <v>9</v>
          </cell>
          <cell r="BL21">
            <v>9</v>
          </cell>
          <cell r="BM21">
            <v>9</v>
          </cell>
          <cell r="BN21">
            <v>8</v>
          </cell>
          <cell r="CM21">
            <v>2</v>
          </cell>
          <cell r="CN21">
            <v>4</v>
          </cell>
          <cell r="CO21">
            <v>4</v>
          </cell>
          <cell r="CP21">
            <v>4</v>
          </cell>
          <cell r="CT21">
            <v>2</v>
          </cell>
          <cell r="CU21">
            <v>4</v>
          </cell>
          <cell r="CV21">
            <v>4</v>
          </cell>
          <cell r="CW21">
            <v>4</v>
          </cell>
        </row>
      </sheetData>
      <sheetData sheetId="1">
        <row r="16">
          <cell r="H16">
            <v>38</v>
          </cell>
          <cell r="I16">
            <v>161.35</v>
          </cell>
          <cell r="J16">
            <v>259.3</v>
          </cell>
          <cell r="K16">
            <v>252.05</v>
          </cell>
          <cell r="L16" t="e">
            <v>#DIV/0!</v>
          </cell>
          <cell r="M16">
            <v>54</v>
          </cell>
          <cell r="N16">
            <v>101</v>
          </cell>
          <cell r="O16">
            <v>53.400000000000006</v>
          </cell>
          <cell r="P16">
            <v>254.34444444444443</v>
          </cell>
          <cell r="Q16">
            <v>218.57777777777778</v>
          </cell>
          <cell r="R16">
            <v>217.57142857142858</v>
          </cell>
          <cell r="S16" t="e">
            <v>#DIV/0!</v>
          </cell>
          <cell r="T16">
            <v>55</v>
          </cell>
          <cell r="U16">
            <v>39</v>
          </cell>
          <cell r="V16">
            <v>79.48888888888888</v>
          </cell>
          <cell r="W16">
            <v>201.07777777777778</v>
          </cell>
          <cell r="X16">
            <v>250.25555555555559</v>
          </cell>
          <cell r="Y16">
            <v>261.55714285714288</v>
          </cell>
          <cell r="AN16" t="e">
            <v>#DIV/0!</v>
          </cell>
          <cell r="AO16">
            <v>71</v>
          </cell>
          <cell r="AP16">
            <v>36</v>
          </cell>
          <cell r="AQ16">
            <v>73.37777777777778</v>
          </cell>
          <cell r="AR16">
            <v>274.18555555555554</v>
          </cell>
          <cell r="AS16">
            <v>453.06666666666666</v>
          </cell>
          <cell r="AT16">
            <v>439.88285714285718</v>
          </cell>
          <cell r="AU16" t="e">
            <v>#DIV/0!</v>
          </cell>
          <cell r="AV16">
            <v>6</v>
          </cell>
          <cell r="AW16">
            <v>7</v>
          </cell>
          <cell r="AX16">
            <v>6.7777777777777777</v>
          </cell>
          <cell r="AY16">
            <v>26.673333333333332</v>
          </cell>
          <cell r="AZ16">
            <v>28.477777777777778</v>
          </cell>
          <cell r="BA16">
            <v>29.185714285714287</v>
          </cell>
          <cell r="BB16" t="e">
            <v>#DIV/0!</v>
          </cell>
          <cell r="BC16">
            <v>46</v>
          </cell>
          <cell r="BD16">
            <v>70</v>
          </cell>
          <cell r="BE16">
            <v>42.866666666666667</v>
          </cell>
          <cell r="BF16">
            <v>190.93333333333334</v>
          </cell>
          <cell r="BG16">
            <v>187.62222222222221</v>
          </cell>
          <cell r="BH16">
            <v>196.08571428571426</v>
          </cell>
        </row>
        <row r="17">
          <cell r="H17">
            <v>38</v>
          </cell>
          <cell r="I17">
            <v>170.7</v>
          </cell>
          <cell r="J17">
            <v>274.60000000000002</v>
          </cell>
          <cell r="K17">
            <v>263.10000000000002</v>
          </cell>
          <cell r="L17">
            <v>0</v>
          </cell>
          <cell r="M17">
            <v>54</v>
          </cell>
          <cell r="N17">
            <v>101</v>
          </cell>
          <cell r="O17">
            <v>57</v>
          </cell>
          <cell r="P17">
            <v>258</v>
          </cell>
          <cell r="Q17">
            <v>275</v>
          </cell>
          <cell r="R17">
            <v>263</v>
          </cell>
          <cell r="S17">
            <v>0</v>
          </cell>
          <cell r="T17">
            <v>55</v>
          </cell>
          <cell r="U17">
            <v>39</v>
          </cell>
          <cell r="V17">
            <v>87</v>
          </cell>
          <cell r="W17">
            <v>208</v>
          </cell>
          <cell r="X17">
            <v>270</v>
          </cell>
          <cell r="Y17">
            <v>284</v>
          </cell>
          <cell r="AN17">
            <v>0</v>
          </cell>
          <cell r="AO17">
            <v>71</v>
          </cell>
          <cell r="AP17">
            <v>36</v>
          </cell>
          <cell r="AQ17">
            <v>88</v>
          </cell>
          <cell r="AR17">
            <v>289</v>
          </cell>
          <cell r="AS17">
            <v>519</v>
          </cell>
          <cell r="AT17">
            <v>559</v>
          </cell>
          <cell r="AU17">
            <v>0</v>
          </cell>
          <cell r="AV17">
            <v>6</v>
          </cell>
          <cell r="AW17">
            <v>7</v>
          </cell>
          <cell r="AX17">
            <v>8</v>
          </cell>
          <cell r="AY17">
            <v>27.36</v>
          </cell>
          <cell r="AZ17">
            <v>36</v>
          </cell>
          <cell r="BA17">
            <v>38</v>
          </cell>
          <cell r="BB17">
            <v>0</v>
          </cell>
          <cell r="BC17">
            <v>46</v>
          </cell>
          <cell r="BD17">
            <v>70</v>
          </cell>
          <cell r="BE17">
            <v>45</v>
          </cell>
          <cell r="BF17">
            <v>193</v>
          </cell>
          <cell r="BG17">
            <v>229</v>
          </cell>
          <cell r="BH17">
            <v>233</v>
          </cell>
        </row>
        <row r="18">
          <cell r="H18">
            <v>38</v>
          </cell>
          <cell r="I18">
            <v>152</v>
          </cell>
          <cell r="J18">
            <v>244</v>
          </cell>
          <cell r="K18">
            <v>241</v>
          </cell>
          <cell r="L18">
            <v>0</v>
          </cell>
          <cell r="M18">
            <v>54</v>
          </cell>
          <cell r="N18">
            <v>101</v>
          </cell>
          <cell r="O18">
            <v>46</v>
          </cell>
          <cell r="P18">
            <v>247</v>
          </cell>
          <cell r="Q18">
            <v>183.2</v>
          </cell>
          <cell r="R18">
            <v>185</v>
          </cell>
          <cell r="S18">
            <v>0</v>
          </cell>
          <cell r="T18">
            <v>55</v>
          </cell>
          <cell r="U18">
            <v>39</v>
          </cell>
          <cell r="V18">
            <v>69</v>
          </cell>
          <cell r="W18">
            <v>191</v>
          </cell>
          <cell r="X18">
            <v>226.3</v>
          </cell>
          <cell r="Y18">
            <v>226</v>
          </cell>
          <cell r="AN18">
            <v>0</v>
          </cell>
          <cell r="AO18">
            <v>71</v>
          </cell>
          <cell r="AP18">
            <v>36</v>
          </cell>
          <cell r="AQ18">
            <v>62.5</v>
          </cell>
          <cell r="AR18">
            <v>263.10000000000002</v>
          </cell>
          <cell r="AS18">
            <v>366</v>
          </cell>
          <cell r="AT18">
            <v>279</v>
          </cell>
          <cell r="AU18">
            <v>0</v>
          </cell>
          <cell r="AV18">
            <v>6</v>
          </cell>
          <cell r="AW18">
            <v>7</v>
          </cell>
          <cell r="AX18">
            <v>6</v>
          </cell>
          <cell r="AY18">
            <v>25.7</v>
          </cell>
          <cell r="AZ18">
            <v>24.8</v>
          </cell>
          <cell r="BA18">
            <v>24</v>
          </cell>
          <cell r="BB18">
            <v>0</v>
          </cell>
          <cell r="BC18">
            <v>46</v>
          </cell>
          <cell r="BD18">
            <v>70</v>
          </cell>
          <cell r="BE18">
            <v>41.2</v>
          </cell>
          <cell r="BF18">
            <v>189.4</v>
          </cell>
          <cell r="BG18">
            <v>166.5</v>
          </cell>
          <cell r="BH18">
            <v>168.6</v>
          </cell>
        </row>
        <row r="19">
          <cell r="H19">
            <v>38</v>
          </cell>
          <cell r="I19">
            <v>161.35</v>
          </cell>
          <cell r="J19">
            <v>259.3</v>
          </cell>
          <cell r="K19">
            <v>252.05</v>
          </cell>
          <cell r="L19" t="e">
            <v>#NUM!</v>
          </cell>
          <cell r="M19">
            <v>54</v>
          </cell>
          <cell r="N19">
            <v>101</v>
          </cell>
          <cell r="O19">
            <v>54</v>
          </cell>
          <cell r="P19">
            <v>255</v>
          </cell>
          <cell r="Q19">
            <v>216</v>
          </cell>
          <cell r="R19">
            <v>204</v>
          </cell>
          <cell r="S19" t="e">
            <v>#NUM!</v>
          </cell>
          <cell r="T19">
            <v>55</v>
          </cell>
          <cell r="U19">
            <v>39</v>
          </cell>
          <cell r="V19">
            <v>80</v>
          </cell>
          <cell r="W19">
            <v>202</v>
          </cell>
          <cell r="X19">
            <v>250</v>
          </cell>
          <cell r="Y19">
            <v>268</v>
          </cell>
          <cell r="AN19" t="e">
            <v>#NUM!</v>
          </cell>
          <cell r="AO19">
            <v>71</v>
          </cell>
          <cell r="AP19">
            <v>36</v>
          </cell>
          <cell r="AQ19">
            <v>73</v>
          </cell>
          <cell r="AR19">
            <v>274</v>
          </cell>
          <cell r="AS19">
            <v>462</v>
          </cell>
          <cell r="AT19">
            <v>485</v>
          </cell>
          <cell r="AU19" t="e">
            <v>#NUM!</v>
          </cell>
          <cell r="AV19">
            <v>6</v>
          </cell>
          <cell r="AW19">
            <v>7</v>
          </cell>
          <cell r="AX19">
            <v>7</v>
          </cell>
          <cell r="AY19">
            <v>27</v>
          </cell>
          <cell r="AZ19">
            <v>28</v>
          </cell>
          <cell r="BA19">
            <v>27</v>
          </cell>
          <cell r="BB19" t="e">
            <v>#NUM!</v>
          </cell>
          <cell r="BC19">
            <v>46</v>
          </cell>
          <cell r="BD19">
            <v>70</v>
          </cell>
          <cell r="BE19">
            <v>42</v>
          </cell>
          <cell r="BF19">
            <v>190</v>
          </cell>
          <cell r="BG19">
            <v>181</v>
          </cell>
          <cell r="BH19">
            <v>190</v>
          </cell>
        </row>
        <row r="20">
          <cell r="H20">
            <v>1</v>
          </cell>
          <cell r="I20">
            <v>2</v>
          </cell>
          <cell r="J20">
            <v>2</v>
          </cell>
          <cell r="K20">
            <v>2</v>
          </cell>
          <cell r="L20">
            <v>0</v>
          </cell>
          <cell r="M20">
            <v>1</v>
          </cell>
          <cell r="N20">
            <v>4</v>
          </cell>
          <cell r="O20">
            <v>9</v>
          </cell>
          <cell r="P20">
            <v>9</v>
          </cell>
          <cell r="Q20">
            <v>9</v>
          </cell>
          <cell r="R20">
            <v>7</v>
          </cell>
          <cell r="S20">
            <v>0</v>
          </cell>
          <cell r="T20">
            <v>1</v>
          </cell>
          <cell r="U20">
            <v>2</v>
          </cell>
          <cell r="V20">
            <v>9</v>
          </cell>
          <cell r="W20">
            <v>9</v>
          </cell>
          <cell r="X20">
            <v>9</v>
          </cell>
          <cell r="Y20">
            <v>7</v>
          </cell>
          <cell r="AN20">
            <v>0</v>
          </cell>
          <cell r="AO20">
            <v>1</v>
          </cell>
          <cell r="AP20">
            <v>2</v>
          </cell>
          <cell r="AQ20">
            <v>9</v>
          </cell>
          <cell r="AR20">
            <v>9</v>
          </cell>
          <cell r="AS20">
            <v>9</v>
          </cell>
          <cell r="AT20">
            <v>7</v>
          </cell>
          <cell r="AU20">
            <v>0</v>
          </cell>
          <cell r="AV20">
            <v>1</v>
          </cell>
          <cell r="AW20">
            <v>2</v>
          </cell>
          <cell r="AX20">
            <v>9</v>
          </cell>
          <cell r="AY20">
            <v>9</v>
          </cell>
          <cell r="AZ20">
            <v>9</v>
          </cell>
          <cell r="BA20">
            <v>7</v>
          </cell>
          <cell r="BB20">
            <v>0</v>
          </cell>
          <cell r="BC20">
            <v>1</v>
          </cell>
          <cell r="BD20">
            <v>2</v>
          </cell>
          <cell r="BE20">
            <v>9</v>
          </cell>
          <cell r="BF20">
            <v>9</v>
          </cell>
          <cell r="BG20">
            <v>9</v>
          </cell>
          <cell r="BH20">
            <v>7</v>
          </cell>
        </row>
      </sheetData>
      <sheetData sheetId="2"/>
      <sheetData sheetId="3">
        <row r="2">
          <cell r="B2" t="str">
            <v>Q1 23 E</v>
          </cell>
          <cell r="C2" t="str">
            <v>Q2 23 E</v>
          </cell>
          <cell r="D2" t="str">
            <v>Q3 23 E</v>
          </cell>
          <cell r="E2" t="str">
            <v>Q4 23 E</v>
          </cell>
          <cell r="F2" t="str">
            <v>2023 E</v>
          </cell>
          <cell r="G2" t="str">
            <v>2024 E</v>
          </cell>
          <cell r="H2" t="str">
            <v>2025 E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B256-5B87-4E50-80A3-46F9A00969D7}">
  <dimension ref="A1:BR86"/>
  <sheetViews>
    <sheetView tabSelected="1" workbookViewId="0">
      <selection activeCell="A4" sqref="A4"/>
    </sheetView>
  </sheetViews>
  <sheetFormatPr defaultRowHeight="15" x14ac:dyDescent="0.25"/>
  <cols>
    <col min="1" max="1" width="31.140625" customWidth="1"/>
    <col min="2" max="3" width="12.140625" hidden="1" customWidth="1"/>
    <col min="4" max="4" width="12" hidden="1" customWidth="1"/>
    <col min="5" max="8" width="12" customWidth="1"/>
    <col min="10" max="10" width="12" bestFit="1" customWidth="1"/>
  </cols>
  <sheetData>
    <row r="1" spans="1:13" x14ac:dyDescent="0.25">
      <c r="A1" s="1">
        <v>45299</v>
      </c>
      <c r="J1" s="2"/>
      <c r="K1" s="2"/>
    </row>
    <row r="2" spans="1:13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K2" s="4"/>
      <c r="L2" s="4"/>
      <c r="M2" s="4"/>
    </row>
    <row r="3" spans="1:13" x14ac:dyDescent="0.25">
      <c r="A3" s="5"/>
      <c r="B3" s="5"/>
      <c r="C3" s="5"/>
      <c r="D3" s="6"/>
      <c r="E3" s="6"/>
      <c r="F3" s="6"/>
    </row>
    <row r="4" spans="1:13" x14ac:dyDescent="0.25">
      <c r="A4" s="5" t="s">
        <v>8</v>
      </c>
      <c r="B4" s="5"/>
      <c r="C4" s="5"/>
      <c r="D4" s="6"/>
      <c r="E4" s="6"/>
      <c r="F4" s="6"/>
    </row>
    <row r="5" spans="1:13" x14ac:dyDescent="0.25">
      <c r="A5" s="7" t="s">
        <v>9</v>
      </c>
      <c r="B5" s="7"/>
      <c r="C5" s="7"/>
      <c r="D5" s="8"/>
      <c r="E5" s="8"/>
      <c r="F5" s="8"/>
      <c r="G5" s="8"/>
      <c r="H5" s="8"/>
    </row>
    <row r="6" spans="1:13" x14ac:dyDescent="0.25">
      <c r="A6" s="9" t="s">
        <v>10</v>
      </c>
      <c r="B6" s="10" t="e">
        <f>[1]Group!L17</f>
        <v>#DIV/0!</v>
      </c>
      <c r="C6" s="10">
        <f>[1]Group!M17</f>
        <v>186</v>
      </c>
      <c r="D6" s="10">
        <f>[1]Group!N17</f>
        <v>183</v>
      </c>
      <c r="E6" s="38">
        <f>[1]Group!O17</f>
        <v>207.71999999999997</v>
      </c>
      <c r="F6" s="38">
        <f>[1]Group!P17</f>
        <v>751.16000000000008</v>
      </c>
      <c r="G6" s="38">
        <f>[1]Group!Q17</f>
        <v>945.3</v>
      </c>
      <c r="H6" s="38">
        <f>[1]Group!R17</f>
        <v>951.55555555555554</v>
      </c>
      <c r="K6" s="11"/>
      <c r="L6" s="11"/>
    </row>
    <row r="7" spans="1:13" x14ac:dyDescent="0.25">
      <c r="A7" s="9" t="s">
        <v>11</v>
      </c>
      <c r="B7" s="10">
        <f>[1]Group!L18</f>
        <v>0</v>
      </c>
      <c r="C7" s="10">
        <f>[1]Group!M18</f>
        <v>186</v>
      </c>
      <c r="D7" s="10">
        <f>[1]Group!N18</f>
        <v>183</v>
      </c>
      <c r="E7" s="38">
        <f>[1]Group!O18</f>
        <v>235</v>
      </c>
      <c r="F7" s="38">
        <f>[1]Group!P18</f>
        <v>779</v>
      </c>
      <c r="G7" s="38">
        <f>[1]Group!Q18</f>
        <v>1002</v>
      </c>
      <c r="H7" s="38">
        <f>[1]Group!R18</f>
        <v>1065</v>
      </c>
    </row>
    <row r="8" spans="1:13" x14ac:dyDescent="0.25">
      <c r="A8" s="9" t="s">
        <v>12</v>
      </c>
      <c r="B8" s="10">
        <f>[1]Group!L19</f>
        <v>0</v>
      </c>
      <c r="C8" s="10">
        <f>[1]Group!M19</f>
        <v>186</v>
      </c>
      <c r="D8" s="10">
        <f>[1]Group!N19</f>
        <v>183</v>
      </c>
      <c r="E8" s="38">
        <f>[1]Group!O19</f>
        <v>159.60000000000002</v>
      </c>
      <c r="F8" s="38">
        <f>[1]Group!P19</f>
        <v>703</v>
      </c>
      <c r="G8" s="38">
        <f>[1]Group!Q19</f>
        <v>877</v>
      </c>
      <c r="H8" s="38">
        <f>[1]Group!R19</f>
        <v>734</v>
      </c>
    </row>
    <row r="9" spans="1:13" x14ac:dyDescent="0.25">
      <c r="A9" s="9" t="s">
        <v>13</v>
      </c>
      <c r="B9" s="10" t="e">
        <f>[1]Group!L20</f>
        <v>#NUM!</v>
      </c>
      <c r="C9" s="10">
        <f>[1]Group!M20</f>
        <v>186</v>
      </c>
      <c r="D9" s="10">
        <f>[1]Group!N20</f>
        <v>183</v>
      </c>
      <c r="E9" s="38">
        <f>[1]Group!O20</f>
        <v>210.5</v>
      </c>
      <c r="F9" s="38">
        <f>[1]Group!P20</f>
        <v>754.5</v>
      </c>
      <c r="G9" s="38">
        <f>[1]Group!Q20</f>
        <v>950</v>
      </c>
      <c r="H9" s="38">
        <f>[1]Group!R20</f>
        <v>966</v>
      </c>
    </row>
    <row r="10" spans="1:13" x14ac:dyDescent="0.25">
      <c r="A10" s="9" t="s">
        <v>14</v>
      </c>
      <c r="B10" s="10">
        <f>[1]Group!L21</f>
        <v>0</v>
      </c>
      <c r="C10" s="10">
        <f>[1]Group!M21</f>
        <v>2</v>
      </c>
      <c r="D10" s="10">
        <f>[1]Group!N21</f>
        <v>5</v>
      </c>
      <c r="E10" s="38">
        <f>[1]Group!O21</f>
        <v>10</v>
      </c>
      <c r="F10" s="38">
        <f>[1]Group!P21</f>
        <v>10</v>
      </c>
      <c r="G10" s="38">
        <f>[1]Group!Q21</f>
        <v>10</v>
      </c>
      <c r="H10" s="38">
        <f>[1]Group!R21</f>
        <v>9</v>
      </c>
    </row>
    <row r="11" spans="1:13" x14ac:dyDescent="0.25">
      <c r="A11" s="12"/>
      <c r="B11" s="13"/>
      <c r="C11" s="13"/>
      <c r="D11" s="14"/>
      <c r="E11" s="39"/>
      <c r="F11" s="39"/>
      <c r="G11" s="39"/>
      <c r="H11" s="39"/>
    </row>
    <row r="12" spans="1:13" x14ac:dyDescent="0.25">
      <c r="A12" s="7" t="s">
        <v>15</v>
      </c>
      <c r="B12" s="7"/>
      <c r="C12" s="7"/>
      <c r="D12" s="8"/>
      <c r="E12" s="40"/>
      <c r="F12" s="40"/>
      <c r="G12" s="40"/>
      <c r="H12" s="40"/>
    </row>
    <row r="13" spans="1:13" x14ac:dyDescent="0.25">
      <c r="A13" s="9" t="s">
        <v>10</v>
      </c>
      <c r="B13" s="10" t="e">
        <f>[1]Group!AG17</f>
        <v>#DIV/0!</v>
      </c>
      <c r="C13" s="10">
        <f>[1]Group!AH17</f>
        <v>104</v>
      </c>
      <c r="D13" s="10">
        <f>[1]Group!AI17</f>
        <v>112.13333333333333</v>
      </c>
      <c r="E13" s="38">
        <f>[1]Group!AJ17</f>
        <v>110.57000000000001</v>
      </c>
      <c r="F13" s="38">
        <f>[1]Group!AK17</f>
        <v>419.9</v>
      </c>
      <c r="G13" s="38">
        <f>[1]Group!AL17</f>
        <v>558.22222222222217</v>
      </c>
      <c r="H13" s="38">
        <f>[1]Group!AM17</f>
        <v>570.375</v>
      </c>
    </row>
    <row r="14" spans="1:13" x14ac:dyDescent="0.25">
      <c r="A14" s="9" t="s">
        <v>11</v>
      </c>
      <c r="B14" s="10">
        <f>[1]Group!AG18</f>
        <v>0</v>
      </c>
      <c r="C14" s="10">
        <f>[1]Group!AH18</f>
        <v>104</v>
      </c>
      <c r="D14" s="10">
        <f>[1]Group!AI18</f>
        <v>118.2</v>
      </c>
      <c r="E14" s="38">
        <f>[1]Group!AJ18</f>
        <v>131</v>
      </c>
      <c r="F14" s="38">
        <f>[1]Group!AK18</f>
        <v>441</v>
      </c>
      <c r="G14" s="38">
        <f>[1]Group!AL18</f>
        <v>635</v>
      </c>
      <c r="H14" s="38">
        <f>[1]Group!AM18</f>
        <v>650</v>
      </c>
    </row>
    <row r="15" spans="1:13" x14ac:dyDescent="0.25">
      <c r="A15" s="9" t="s">
        <v>12</v>
      </c>
      <c r="B15" s="10">
        <f>[1]Group!AG19</f>
        <v>0</v>
      </c>
      <c r="C15" s="10">
        <f>[1]Group!AH19</f>
        <v>104</v>
      </c>
      <c r="D15" s="10">
        <f>[1]Group!AI19</f>
        <v>105.2</v>
      </c>
      <c r="E15" s="38">
        <f>[1]Group!AJ19</f>
        <v>72.600000000000023</v>
      </c>
      <c r="F15" s="38">
        <f>[1]Group!AK19</f>
        <v>383</v>
      </c>
      <c r="G15" s="38">
        <f>[1]Group!AL19</f>
        <v>499</v>
      </c>
      <c r="H15" s="38">
        <f>[1]Group!AM19</f>
        <v>399</v>
      </c>
    </row>
    <row r="16" spans="1:13" x14ac:dyDescent="0.25">
      <c r="A16" s="9" t="s">
        <v>13</v>
      </c>
      <c r="B16" s="10" t="e">
        <f>[1]Group!AG20</f>
        <v>#NUM!</v>
      </c>
      <c r="C16" s="10">
        <f>[1]Group!AH20</f>
        <v>104</v>
      </c>
      <c r="D16" s="10">
        <f>[1]Group!AI20</f>
        <v>113</v>
      </c>
      <c r="E16" s="38">
        <f>[1]Group!AJ20</f>
        <v>111</v>
      </c>
      <c r="F16" s="38">
        <f>[1]Group!AK20</f>
        <v>421.5</v>
      </c>
      <c r="G16" s="38">
        <f>[1]Group!AL20</f>
        <v>563</v>
      </c>
      <c r="H16" s="38">
        <f>[1]Group!AM20</f>
        <v>603.5</v>
      </c>
    </row>
    <row r="17" spans="1:13" x14ac:dyDescent="0.25">
      <c r="A17" s="9" t="s">
        <v>14</v>
      </c>
      <c r="B17" s="10">
        <f>[1]Group!AG21</f>
        <v>0</v>
      </c>
      <c r="C17" s="10">
        <f>[1]Group!AH21</f>
        <v>1</v>
      </c>
      <c r="D17" s="10">
        <f>[1]Group!AI21</f>
        <v>3</v>
      </c>
      <c r="E17" s="38">
        <f>[1]Group!AJ21</f>
        <v>10</v>
      </c>
      <c r="F17" s="38">
        <f>[1]Group!AK21</f>
        <v>10</v>
      </c>
      <c r="G17" s="38">
        <f>[1]Group!AL21</f>
        <v>9</v>
      </c>
      <c r="H17" s="38">
        <f>[1]Group!AM21</f>
        <v>8</v>
      </c>
    </row>
    <row r="18" spans="1:13" x14ac:dyDescent="0.25">
      <c r="A18" s="12"/>
      <c r="B18" s="13"/>
      <c r="C18" s="13"/>
      <c r="D18" s="14"/>
      <c r="E18" s="39"/>
      <c r="F18" s="39"/>
      <c r="G18" s="39"/>
      <c r="H18" s="39"/>
    </row>
    <row r="19" spans="1:13" x14ac:dyDescent="0.25">
      <c r="A19" s="7" t="s">
        <v>16</v>
      </c>
      <c r="B19" s="7"/>
      <c r="C19" s="7"/>
      <c r="D19" s="8"/>
      <c r="E19" s="40"/>
      <c r="F19" s="40"/>
      <c r="G19" s="40"/>
      <c r="H19" s="40"/>
    </row>
    <row r="20" spans="1:13" x14ac:dyDescent="0.25">
      <c r="A20" s="9" t="s">
        <v>10</v>
      </c>
      <c r="B20" s="10">
        <f>[1]Group!AG24</f>
        <v>0</v>
      </c>
      <c r="C20" s="10">
        <f>[1]Group!BI17</f>
        <v>21</v>
      </c>
      <c r="D20" s="10">
        <f>[1]Group!BJ17</f>
        <v>8.4666666666666668</v>
      </c>
      <c r="E20" s="38">
        <f>[1]Group!BK17</f>
        <v>25.133333333333333</v>
      </c>
      <c r="F20" s="38">
        <f>[1]Group!BL17</f>
        <v>48.966666666666669</v>
      </c>
      <c r="G20" s="38">
        <f>[1]Group!BM17</f>
        <v>216.88888888888889</v>
      </c>
      <c r="H20" s="38">
        <f>[1]Group!BN17</f>
        <v>239.75</v>
      </c>
    </row>
    <row r="21" spans="1:13" x14ac:dyDescent="0.25">
      <c r="A21" s="9" t="s">
        <v>11</v>
      </c>
      <c r="B21" s="10">
        <f>[1]Group!AG25</f>
        <v>0</v>
      </c>
      <c r="C21" s="10">
        <f>[1]Group!BI18</f>
        <v>21</v>
      </c>
      <c r="D21" s="10">
        <f>[1]Group!BJ18</f>
        <v>28.9</v>
      </c>
      <c r="E21" s="38">
        <f>[1]Group!BK18</f>
        <v>49</v>
      </c>
      <c r="F21" s="38">
        <f>[1]Group!BL18</f>
        <v>80</v>
      </c>
      <c r="G21" s="38">
        <f>[1]Group!BM18</f>
        <v>306</v>
      </c>
      <c r="H21" s="38">
        <f>[1]Group!BN18</f>
        <v>326</v>
      </c>
    </row>
    <row r="22" spans="1:13" x14ac:dyDescent="0.25">
      <c r="A22" s="9" t="s">
        <v>12</v>
      </c>
      <c r="B22" s="10">
        <f>[1]Group!AG26</f>
        <v>0</v>
      </c>
      <c r="C22" s="10">
        <f>[1]Group!BI19</f>
        <v>21</v>
      </c>
      <c r="D22" s="10">
        <f>[1]Group!BJ19</f>
        <v>-8.5</v>
      </c>
      <c r="E22" s="38">
        <f>[1]Group!BK19</f>
        <v>0.5</v>
      </c>
      <c r="F22" s="38">
        <f>[1]Group!BL19</f>
        <v>18</v>
      </c>
      <c r="G22" s="38">
        <f>[1]Group!BM19</f>
        <v>119</v>
      </c>
      <c r="H22" s="38">
        <f>[1]Group!BN19</f>
        <v>63</v>
      </c>
    </row>
    <row r="23" spans="1:13" x14ac:dyDescent="0.25">
      <c r="A23" s="9" t="s">
        <v>13</v>
      </c>
      <c r="B23" s="10">
        <f>[1]Group!AG27</f>
        <v>0</v>
      </c>
      <c r="C23" s="10">
        <f>[1]Group!BI20</f>
        <v>21</v>
      </c>
      <c r="D23" s="10">
        <f>[1]Group!BJ20</f>
        <v>5</v>
      </c>
      <c r="E23" s="38">
        <f>[1]Group!BK20</f>
        <v>27</v>
      </c>
      <c r="F23" s="38">
        <f>[1]Group!BL20</f>
        <v>51</v>
      </c>
      <c r="G23" s="38">
        <f>[1]Group!BM20</f>
        <v>221</v>
      </c>
      <c r="H23" s="38">
        <f>[1]Group!BN20</f>
        <v>244.5</v>
      </c>
    </row>
    <row r="24" spans="1:13" x14ac:dyDescent="0.25">
      <c r="A24" s="9" t="s">
        <v>14</v>
      </c>
      <c r="B24" s="10">
        <f>[1]Group!AG28</f>
        <v>0</v>
      </c>
      <c r="C24" s="10">
        <f>[1]Group!BI21</f>
        <v>1</v>
      </c>
      <c r="D24" s="10">
        <f>[1]Group!BJ21</f>
        <v>3</v>
      </c>
      <c r="E24" s="38">
        <f>[1]Group!BK21</f>
        <v>9</v>
      </c>
      <c r="F24" s="38">
        <f>[1]Group!BL21</f>
        <v>9</v>
      </c>
      <c r="G24" s="38">
        <f>[1]Group!BM21</f>
        <v>9</v>
      </c>
      <c r="H24" s="38">
        <f>[1]Group!BN21</f>
        <v>8</v>
      </c>
    </row>
    <row r="25" spans="1:13" x14ac:dyDescent="0.25">
      <c r="A25" s="15" t="s">
        <v>17</v>
      </c>
      <c r="B25" s="13"/>
      <c r="C25" s="13"/>
      <c r="D25" s="14"/>
      <c r="E25" s="39"/>
      <c r="F25" s="39"/>
      <c r="G25" s="39"/>
      <c r="H25" s="39"/>
    </row>
    <row r="26" spans="1:13" x14ac:dyDescent="0.25">
      <c r="A26" s="12"/>
      <c r="B26" s="13"/>
      <c r="C26" s="13"/>
      <c r="D26" s="16"/>
      <c r="E26" s="41"/>
      <c r="F26" s="41"/>
      <c r="G26" s="41"/>
      <c r="H26" s="41"/>
    </row>
    <row r="27" spans="1:13" x14ac:dyDescent="0.25">
      <c r="A27" s="17"/>
      <c r="B27" s="13"/>
      <c r="C27" s="13"/>
      <c r="D27" s="13"/>
      <c r="E27" s="42"/>
      <c r="F27" s="42"/>
      <c r="G27" s="42"/>
      <c r="H27" s="42"/>
    </row>
    <row r="28" spans="1:13" x14ac:dyDescent="0.25">
      <c r="A28" s="5" t="s">
        <v>18</v>
      </c>
      <c r="B28" s="13"/>
      <c r="C28" s="13"/>
      <c r="D28" s="13"/>
      <c r="E28" s="42"/>
      <c r="F28" s="42"/>
      <c r="G28" s="42"/>
      <c r="H28" s="42"/>
      <c r="J28" s="18"/>
      <c r="K28" s="18"/>
      <c r="M28" s="18"/>
    </row>
    <row r="29" spans="1:13" x14ac:dyDescent="0.25">
      <c r="A29" s="7" t="s">
        <v>19</v>
      </c>
      <c r="B29" s="7"/>
      <c r="C29" s="7"/>
      <c r="D29" s="8"/>
      <c r="E29" s="40"/>
      <c r="F29" s="40"/>
      <c r="G29" s="40"/>
      <c r="H29" s="40"/>
      <c r="J29" s="18"/>
      <c r="K29" s="18"/>
      <c r="M29" s="18"/>
    </row>
    <row r="30" spans="1:13" x14ac:dyDescent="0.25">
      <c r="A30" s="9" t="s">
        <v>10</v>
      </c>
      <c r="B30" s="10">
        <f>[1]Group!L42</f>
        <v>0</v>
      </c>
      <c r="C30" s="10">
        <f>[1]Group!M42</f>
        <v>0</v>
      </c>
      <c r="D30" s="10">
        <f>[1]Group!N42</f>
        <v>0</v>
      </c>
      <c r="E30" s="38">
        <f>[1]Group!H17</f>
        <v>194.86666666666667</v>
      </c>
      <c r="F30" s="38">
        <f>[1]Group!I17</f>
        <v>651.25</v>
      </c>
      <c r="G30" s="38">
        <f>[1]Group!J17</f>
        <v>923.75</v>
      </c>
      <c r="H30" s="38">
        <f>[1]Group!K17</f>
        <v>969</v>
      </c>
      <c r="J30" s="18"/>
      <c r="K30" s="18"/>
      <c r="M30" s="18"/>
    </row>
    <row r="31" spans="1:13" x14ac:dyDescent="0.25">
      <c r="A31" s="9" t="s">
        <v>11</v>
      </c>
      <c r="B31" s="10">
        <f>[1]Group!L43</f>
        <v>0</v>
      </c>
      <c r="C31" s="10">
        <f>[1]Group!M43</f>
        <v>0</v>
      </c>
      <c r="D31" s="10">
        <f>[1]Group!N43</f>
        <v>0</v>
      </c>
      <c r="E31" s="38">
        <f>[1]Group!H18</f>
        <v>207</v>
      </c>
      <c r="F31" s="38">
        <f>[1]Group!I18</f>
        <v>663</v>
      </c>
      <c r="G31" s="38">
        <f>[1]Group!J18</f>
        <v>995</v>
      </c>
      <c r="H31" s="38">
        <f>[1]Group!K18</f>
        <v>1028</v>
      </c>
      <c r="J31" s="18"/>
      <c r="K31" s="18"/>
      <c r="M31" s="18"/>
    </row>
    <row r="32" spans="1:13" x14ac:dyDescent="0.25">
      <c r="A32" s="9" t="s">
        <v>12</v>
      </c>
      <c r="B32" s="10">
        <f>[1]Group!L44</f>
        <v>0</v>
      </c>
      <c r="C32" s="10">
        <f>[1]Group!M44</f>
        <v>0</v>
      </c>
      <c r="D32" s="10">
        <f>[1]Group!N44</f>
        <v>0</v>
      </c>
      <c r="E32" s="38">
        <f>[1]Group!H19</f>
        <v>171.60000000000002</v>
      </c>
      <c r="F32" s="38">
        <f>[1]Group!I19</f>
        <v>628</v>
      </c>
      <c r="G32" s="38">
        <f>[1]Group!J19</f>
        <v>877</v>
      </c>
      <c r="H32" s="38">
        <f>[1]Group!K19</f>
        <v>915</v>
      </c>
      <c r="J32" s="18"/>
      <c r="K32" s="18"/>
      <c r="M32" s="18"/>
    </row>
    <row r="33" spans="1:13" x14ac:dyDescent="0.25">
      <c r="A33" s="9" t="s">
        <v>13</v>
      </c>
      <c r="B33" s="10">
        <f>[1]Group!L45</f>
        <v>0</v>
      </c>
      <c r="C33" s="10">
        <f>[1]Group!M45</f>
        <v>0</v>
      </c>
      <c r="D33" s="10">
        <f>[1]Group!N45</f>
        <v>0</v>
      </c>
      <c r="E33" s="38">
        <f>[1]Group!H20</f>
        <v>206</v>
      </c>
      <c r="F33" s="38">
        <f>[1]Group!I20</f>
        <v>657</v>
      </c>
      <c r="G33" s="38">
        <f>[1]Group!J20</f>
        <v>911.5</v>
      </c>
      <c r="H33" s="38">
        <f>[1]Group!K20</f>
        <v>966.5</v>
      </c>
      <c r="J33" s="18"/>
      <c r="K33" s="19"/>
      <c r="L33" s="19"/>
      <c r="M33" s="19"/>
    </row>
    <row r="34" spans="1:13" x14ac:dyDescent="0.25">
      <c r="A34" s="9" t="s">
        <v>14</v>
      </c>
      <c r="B34" s="10">
        <f>[1]Group!L46</f>
        <v>0</v>
      </c>
      <c r="C34" s="10">
        <f>[1]Group!M46</f>
        <v>0</v>
      </c>
      <c r="D34" s="10">
        <f>[1]Group!N46</f>
        <v>0</v>
      </c>
      <c r="E34" s="38">
        <f>[1]Group!H21</f>
        <v>3</v>
      </c>
      <c r="F34" s="38">
        <f>[1]Group!I21</f>
        <v>4</v>
      </c>
      <c r="G34" s="38">
        <f>[1]Group!J21</f>
        <v>4</v>
      </c>
      <c r="H34" s="38">
        <f>[1]Group!K21</f>
        <v>4</v>
      </c>
      <c r="J34" s="18"/>
      <c r="K34" s="19"/>
      <c r="M34" s="18"/>
    </row>
    <row r="35" spans="1:13" x14ac:dyDescent="0.25">
      <c r="A35" s="12"/>
      <c r="B35" s="13"/>
      <c r="C35" s="13"/>
      <c r="D35" s="14"/>
      <c r="E35" s="39"/>
      <c r="F35" s="39"/>
      <c r="G35" s="39"/>
      <c r="H35" s="39"/>
      <c r="J35" s="20"/>
      <c r="K35" s="20"/>
      <c r="L35" s="20"/>
      <c r="M35" s="18"/>
    </row>
    <row r="36" spans="1:13" x14ac:dyDescent="0.25">
      <c r="A36" s="7" t="s">
        <v>20</v>
      </c>
      <c r="B36" s="7"/>
      <c r="C36" s="7"/>
      <c r="D36" s="8"/>
      <c r="E36" s="40"/>
      <c r="F36" s="40"/>
      <c r="G36" s="40"/>
      <c r="H36" s="40"/>
      <c r="J36" s="18"/>
      <c r="K36" s="18"/>
      <c r="M36" s="18"/>
    </row>
    <row r="37" spans="1:13" x14ac:dyDescent="0.25">
      <c r="A37" s="9" t="s">
        <v>10</v>
      </c>
      <c r="B37" s="10">
        <f>[1]Group!AG42</f>
        <v>0</v>
      </c>
      <c r="C37" s="10">
        <f>[1]Group!AH42</f>
        <v>0</v>
      </c>
      <c r="D37" s="10">
        <f>[1]Group!AI42</f>
        <v>0</v>
      </c>
      <c r="E37" s="38">
        <f>[1]Group!AC17</f>
        <v>100.26666666666667</v>
      </c>
      <c r="F37" s="38">
        <f>[1]Group!AD17</f>
        <v>323.8</v>
      </c>
      <c r="G37" s="38">
        <f>[1]Group!AE17</f>
        <v>551.02499999999998</v>
      </c>
      <c r="H37" s="38">
        <f>[1]Group!AF17</f>
        <v>598.4</v>
      </c>
      <c r="J37" s="18"/>
      <c r="K37" s="18"/>
      <c r="M37" s="18"/>
    </row>
    <row r="38" spans="1:13" x14ac:dyDescent="0.25">
      <c r="A38" s="9" t="s">
        <v>11</v>
      </c>
      <c r="B38" s="10">
        <f>[1]Group!AG43</f>
        <v>0</v>
      </c>
      <c r="C38" s="10">
        <f>[1]Group!AH43</f>
        <v>0</v>
      </c>
      <c r="D38" s="10">
        <f>[1]Group!AI43</f>
        <v>0</v>
      </c>
      <c r="E38" s="38">
        <f>[1]Group!AC18</f>
        <v>109</v>
      </c>
      <c r="F38" s="38">
        <f>[1]Group!AD18</f>
        <v>332</v>
      </c>
      <c r="G38" s="38">
        <f>[1]Group!AE18</f>
        <v>584</v>
      </c>
      <c r="H38" s="38">
        <f>[1]Group!AF18</f>
        <v>623</v>
      </c>
      <c r="J38" s="18"/>
      <c r="K38" s="18"/>
      <c r="M38" s="18"/>
    </row>
    <row r="39" spans="1:13" x14ac:dyDescent="0.25">
      <c r="A39" s="9" t="s">
        <v>12</v>
      </c>
      <c r="B39" s="10">
        <f>[1]Group!AG44</f>
        <v>0</v>
      </c>
      <c r="C39" s="10">
        <f>[1]Group!AH44</f>
        <v>0</v>
      </c>
      <c r="D39" s="10">
        <f>[1]Group!AI44</f>
        <v>0</v>
      </c>
      <c r="E39" s="38">
        <f>[1]Group!AC19</f>
        <v>84.800000000000011</v>
      </c>
      <c r="F39" s="38">
        <f>[1]Group!AD19</f>
        <v>308.2</v>
      </c>
      <c r="G39" s="38">
        <f>[1]Group!AE19</f>
        <v>505</v>
      </c>
      <c r="H39" s="38">
        <f>[1]Group!AF19</f>
        <v>550.6</v>
      </c>
      <c r="J39" s="18"/>
      <c r="K39" s="18"/>
      <c r="M39" s="18"/>
    </row>
    <row r="40" spans="1:13" x14ac:dyDescent="0.25">
      <c r="A40" s="9" t="s">
        <v>13</v>
      </c>
      <c r="B40" s="10">
        <f>[1]Group!AG45</f>
        <v>0</v>
      </c>
      <c r="C40" s="10">
        <f>[1]Group!AH45</f>
        <v>0</v>
      </c>
      <c r="D40" s="10">
        <f>[1]Group!AI45</f>
        <v>0</v>
      </c>
      <c r="E40" s="38">
        <f>[1]Group!AC20</f>
        <v>107</v>
      </c>
      <c r="F40" s="38">
        <f>[1]Group!AD20</f>
        <v>327.5</v>
      </c>
      <c r="G40" s="38">
        <f>[1]Group!AE20</f>
        <v>557.54999999999995</v>
      </c>
      <c r="H40" s="38">
        <f>[1]Group!AF20</f>
        <v>610</v>
      </c>
      <c r="J40" s="18"/>
      <c r="K40" s="19"/>
      <c r="L40" s="19"/>
      <c r="M40" s="19"/>
    </row>
    <row r="41" spans="1:13" x14ac:dyDescent="0.25">
      <c r="A41" s="9" t="s">
        <v>14</v>
      </c>
      <c r="B41" s="10">
        <f>[1]Group!AG46</f>
        <v>0</v>
      </c>
      <c r="C41" s="10">
        <f>[1]Group!AH46</f>
        <v>0</v>
      </c>
      <c r="D41" s="10">
        <f>[1]Group!AI46</f>
        <v>0</v>
      </c>
      <c r="E41" s="38">
        <f>[1]Group!AC21</f>
        <v>3</v>
      </c>
      <c r="F41" s="38">
        <f>[1]Group!AD21</f>
        <v>4</v>
      </c>
      <c r="G41" s="38">
        <f>[1]Group!AE21</f>
        <v>4</v>
      </c>
      <c r="H41" s="38">
        <f>[1]Group!AF21</f>
        <v>4</v>
      </c>
      <c r="J41" s="18"/>
      <c r="K41" s="19"/>
      <c r="M41" s="18"/>
    </row>
    <row r="42" spans="1:13" x14ac:dyDescent="0.25">
      <c r="A42" s="12"/>
      <c r="B42" s="13"/>
      <c r="C42" s="13"/>
      <c r="D42" s="14"/>
      <c r="E42" s="39"/>
      <c r="F42" s="39"/>
      <c r="G42" s="39"/>
      <c r="H42" s="39"/>
      <c r="J42" s="19"/>
      <c r="K42" s="19"/>
      <c r="L42" s="19"/>
      <c r="M42" s="18"/>
    </row>
    <row r="43" spans="1:13" x14ac:dyDescent="0.25">
      <c r="A43" s="7" t="s">
        <v>21</v>
      </c>
      <c r="B43" s="7"/>
      <c r="C43" s="7"/>
      <c r="D43" s="8"/>
      <c r="E43" s="40"/>
      <c r="F43" s="40"/>
      <c r="G43" s="40"/>
      <c r="H43" s="40"/>
      <c r="J43" s="19"/>
      <c r="K43" s="18"/>
    </row>
    <row r="44" spans="1:13" x14ac:dyDescent="0.25">
      <c r="A44" s="9" t="s">
        <v>10</v>
      </c>
      <c r="B44" s="10">
        <f>[1]Group!AG49</f>
        <v>0</v>
      </c>
      <c r="C44" s="10">
        <f>[1]Group!BI42</f>
        <v>0</v>
      </c>
      <c r="D44" s="10">
        <f>[1]Group!BJ42</f>
        <v>0</v>
      </c>
      <c r="E44" s="38">
        <f>[1]Group!BE17</f>
        <v>27.033333333333331</v>
      </c>
      <c r="F44" s="38">
        <f>[1]Group!BF17</f>
        <v>40.700000000000003</v>
      </c>
      <c r="G44" s="38">
        <f>[1]Group!BG17</f>
        <v>201.72499999999999</v>
      </c>
      <c r="H44" s="38">
        <f>[1]Group!BH17</f>
        <v>244.4</v>
      </c>
      <c r="J44" s="18"/>
      <c r="K44" s="18"/>
    </row>
    <row r="45" spans="1:13" x14ac:dyDescent="0.25">
      <c r="A45" s="9" t="s">
        <v>11</v>
      </c>
      <c r="B45" s="10">
        <f>[1]Group!AG50</f>
        <v>0</v>
      </c>
      <c r="C45" s="10">
        <f>[1]Group!BI43</f>
        <v>0</v>
      </c>
      <c r="D45" s="10">
        <f>[1]Group!BJ43</f>
        <v>0</v>
      </c>
      <c r="E45" s="38">
        <f>[1]Group!BE18</f>
        <v>36.099999999999994</v>
      </c>
      <c r="F45" s="38">
        <f>[1]Group!BF18</f>
        <v>56.8</v>
      </c>
      <c r="G45" s="38">
        <f>[1]Group!BG18</f>
        <v>236</v>
      </c>
      <c r="H45" s="38">
        <f>[1]Group!BH18</f>
        <v>273</v>
      </c>
      <c r="J45" s="18"/>
      <c r="K45" s="18"/>
    </row>
    <row r="46" spans="1:13" x14ac:dyDescent="0.25">
      <c r="A46" s="9" t="s">
        <v>12</v>
      </c>
      <c r="B46" s="10">
        <f>[1]Group!AG51</f>
        <v>0</v>
      </c>
      <c r="C46" s="10">
        <f>[1]Group!BI44</f>
        <v>0</v>
      </c>
      <c r="D46" s="10">
        <f>[1]Group!BJ44</f>
        <v>0</v>
      </c>
      <c r="E46" s="38">
        <f>[1]Group!BE19</f>
        <v>22</v>
      </c>
      <c r="F46" s="38">
        <f>[1]Group!BF19</f>
        <v>25</v>
      </c>
      <c r="G46" s="38">
        <f>[1]Group!BG19</f>
        <v>151</v>
      </c>
      <c r="H46" s="38">
        <f>[1]Group!BH19</f>
        <v>220.6</v>
      </c>
      <c r="J46" s="18"/>
      <c r="K46" s="18"/>
    </row>
    <row r="47" spans="1:13" x14ac:dyDescent="0.25">
      <c r="A47" s="9" t="s">
        <v>13</v>
      </c>
      <c r="B47" s="10">
        <f>[1]Group!AG52</f>
        <v>0</v>
      </c>
      <c r="C47" s="10">
        <f>[1]Group!BI45</f>
        <v>0</v>
      </c>
      <c r="D47" s="10">
        <f>[1]Group!BJ45</f>
        <v>0</v>
      </c>
      <c r="E47" s="38">
        <f>[1]Group!BE20</f>
        <v>23</v>
      </c>
      <c r="F47" s="38">
        <f>[1]Group!BF20</f>
        <v>40.5</v>
      </c>
      <c r="G47" s="38">
        <f>[1]Group!BG20</f>
        <v>209.95</v>
      </c>
      <c r="H47" s="38">
        <f>[1]Group!BH20</f>
        <v>242</v>
      </c>
      <c r="J47" s="18"/>
      <c r="K47" s="18"/>
    </row>
    <row r="48" spans="1:13" x14ac:dyDescent="0.25">
      <c r="A48" s="9" t="s">
        <v>14</v>
      </c>
      <c r="B48" s="10">
        <f>[1]Group!AG53</f>
        <v>0</v>
      </c>
      <c r="C48" s="10">
        <f>[1]Group!BI46</f>
        <v>0</v>
      </c>
      <c r="D48" s="10">
        <f>[1]Group!BJ46</f>
        <v>0</v>
      </c>
      <c r="E48" s="38">
        <f>[1]Group!BE21</f>
        <v>3</v>
      </c>
      <c r="F48" s="38">
        <f>[1]Group!BF21</f>
        <v>4</v>
      </c>
      <c r="G48" s="38">
        <f>[1]Group!BG21</f>
        <v>4</v>
      </c>
      <c r="H48" s="38">
        <f>[1]Group!BH21</f>
        <v>4</v>
      </c>
      <c r="J48" s="18"/>
      <c r="K48" s="18"/>
    </row>
    <row r="49" spans="1:70" x14ac:dyDescent="0.25">
      <c r="A49" s="12"/>
      <c r="B49" s="13"/>
      <c r="C49" s="13"/>
      <c r="D49" s="13"/>
      <c r="E49" s="42"/>
      <c r="F49" s="42"/>
      <c r="G49" s="42"/>
      <c r="H49" s="42"/>
      <c r="J49" s="18"/>
      <c r="K49" s="18"/>
    </row>
    <row r="50" spans="1:70" x14ac:dyDescent="0.25">
      <c r="A50" s="7" t="s">
        <v>22</v>
      </c>
      <c r="B50" s="7"/>
      <c r="C50" s="7"/>
      <c r="D50" s="8"/>
      <c r="E50" s="40"/>
      <c r="F50" s="40"/>
      <c r="G50" s="40"/>
      <c r="H50" s="40"/>
      <c r="J50" s="18"/>
      <c r="K50" s="18"/>
    </row>
    <row r="51" spans="1:70" x14ac:dyDescent="0.25">
      <c r="A51" s="9" t="s">
        <v>10</v>
      </c>
      <c r="B51" s="10">
        <f>[1]Group!AG56</f>
        <v>0</v>
      </c>
      <c r="C51" s="10">
        <f>[1]Group!BI49</f>
        <v>0</v>
      </c>
      <c r="D51" s="10">
        <f>[1]Group!BJ49</f>
        <v>0</v>
      </c>
      <c r="E51" s="38">
        <f>[1]Group!CM17</f>
        <v>-4.5</v>
      </c>
      <c r="F51" s="38">
        <f>[1]Group!CN17</f>
        <v>-80.05</v>
      </c>
      <c r="G51" s="38">
        <f>[1]Group!CO17</f>
        <v>89.974999999999994</v>
      </c>
      <c r="H51" s="38">
        <f>[1]Group!CP17</f>
        <v>137.15</v>
      </c>
      <c r="J51" s="18"/>
      <c r="K51" s="18"/>
    </row>
    <row r="52" spans="1:70" x14ac:dyDescent="0.25">
      <c r="A52" s="9" t="s">
        <v>11</v>
      </c>
      <c r="B52" s="10">
        <f>[1]Group!AG57</f>
        <v>0</v>
      </c>
      <c r="C52" s="10">
        <f>[1]Group!BI50</f>
        <v>0</v>
      </c>
      <c r="D52" s="10">
        <f>[1]Group!BJ50</f>
        <v>0</v>
      </c>
      <c r="E52" s="38">
        <f>[1]Group!CM18</f>
        <v>-3</v>
      </c>
      <c r="F52" s="38">
        <f>[1]Group!CN18</f>
        <v>-64</v>
      </c>
      <c r="G52" s="38">
        <f>[1]Group!CO18</f>
        <v>142</v>
      </c>
      <c r="H52" s="38">
        <f>[1]Group!CP18</f>
        <v>172</v>
      </c>
      <c r="J52" s="18"/>
      <c r="K52" s="18"/>
    </row>
    <row r="53" spans="1:70" x14ac:dyDescent="0.25">
      <c r="A53" s="9" t="s">
        <v>12</v>
      </c>
      <c r="B53" s="10">
        <f>[1]Group!AG58</f>
        <v>0</v>
      </c>
      <c r="C53" s="10">
        <f>[1]Group!BI51</f>
        <v>0</v>
      </c>
      <c r="D53" s="10">
        <f>[1]Group!BJ51</f>
        <v>0</v>
      </c>
      <c r="E53" s="38">
        <f>[1]Group!CM19</f>
        <v>-6</v>
      </c>
      <c r="F53" s="38">
        <f>[1]Group!CN19</f>
        <v>-99</v>
      </c>
      <c r="G53" s="38">
        <f>[1]Group!CO19</f>
        <v>53</v>
      </c>
      <c r="H53" s="38">
        <f>[1]Group!CP19</f>
        <v>66.599999999999994</v>
      </c>
      <c r="J53" s="18"/>
      <c r="K53" s="18"/>
    </row>
    <row r="54" spans="1:70" x14ac:dyDescent="0.25">
      <c r="A54" s="9" t="s">
        <v>13</v>
      </c>
      <c r="B54" s="10">
        <f>[1]Group!AG59</f>
        <v>0</v>
      </c>
      <c r="C54" s="10">
        <f>[1]Group!BI52</f>
        <v>0</v>
      </c>
      <c r="D54" s="10">
        <f>[1]Group!BJ52</f>
        <v>0</v>
      </c>
      <c r="E54" s="38">
        <f>[1]Group!CM20</f>
        <v>-4.5</v>
      </c>
      <c r="F54" s="38">
        <f>[1]Group!CN20</f>
        <v>-78.599999999999994</v>
      </c>
      <c r="G54" s="38">
        <f>[1]Group!CO20</f>
        <v>82.45</v>
      </c>
      <c r="H54" s="38">
        <f>[1]Group!CP20</f>
        <v>155</v>
      </c>
      <c r="J54" s="18"/>
      <c r="K54" s="18"/>
      <c r="O54" s="21"/>
      <c r="P54" s="22"/>
      <c r="Q54" s="23"/>
    </row>
    <row r="55" spans="1:70" x14ac:dyDescent="0.25">
      <c r="A55" s="9" t="s">
        <v>14</v>
      </c>
      <c r="B55" s="10">
        <f>[1]Group!AG60</f>
        <v>0</v>
      </c>
      <c r="C55" s="10">
        <f>[1]Group!BI53</f>
        <v>0</v>
      </c>
      <c r="D55" s="10">
        <f>[1]Group!BJ53</f>
        <v>0</v>
      </c>
      <c r="E55" s="38">
        <f>[1]Group!CM21</f>
        <v>2</v>
      </c>
      <c r="F55" s="38">
        <f>[1]Group!CN21</f>
        <v>4</v>
      </c>
      <c r="G55" s="38">
        <f>[1]Group!CO21</f>
        <v>4</v>
      </c>
      <c r="H55" s="38">
        <f>[1]Group!CP21</f>
        <v>4</v>
      </c>
      <c r="J55" s="18"/>
      <c r="K55" s="18"/>
      <c r="O55" s="21"/>
      <c r="P55" s="22"/>
      <c r="Q55" s="23"/>
      <c r="R55" s="24"/>
      <c r="BA55" s="24"/>
      <c r="BH55" s="24"/>
      <c r="BR55" s="24"/>
    </row>
    <row r="56" spans="1:70" x14ac:dyDescent="0.25">
      <c r="A56" s="12"/>
      <c r="B56" s="13"/>
      <c r="C56" s="13"/>
      <c r="D56" s="13"/>
      <c r="E56" s="42"/>
      <c r="F56" s="42"/>
      <c r="G56" s="42"/>
      <c r="H56" s="42"/>
      <c r="J56" s="18"/>
      <c r="K56" s="18"/>
      <c r="O56" s="21"/>
      <c r="P56" s="22"/>
      <c r="Q56" s="23"/>
    </row>
    <row r="57" spans="1:70" x14ac:dyDescent="0.25">
      <c r="A57" s="7" t="s">
        <v>23</v>
      </c>
      <c r="B57" s="7"/>
      <c r="C57" s="7"/>
      <c r="D57" s="8"/>
      <c r="E57" s="40"/>
      <c r="F57" s="40"/>
      <c r="G57" s="40"/>
      <c r="H57" s="40"/>
      <c r="J57" s="18"/>
      <c r="K57" s="18"/>
      <c r="O57" s="25"/>
      <c r="P57" s="22"/>
      <c r="Q57" s="23"/>
    </row>
    <row r="58" spans="1:70" x14ac:dyDescent="0.25">
      <c r="A58" s="9" t="s">
        <v>10</v>
      </c>
      <c r="B58" s="10">
        <f>[1]Group!AG63</f>
        <v>0</v>
      </c>
      <c r="C58" s="10">
        <f>[1]Group!BI56</f>
        <v>0</v>
      </c>
      <c r="D58" s="10">
        <f>[1]Group!BJ56</f>
        <v>0</v>
      </c>
      <c r="E58" s="37">
        <f>[1]Group!CT17</f>
        <v>-5.0000000000000001E-3</v>
      </c>
      <c r="F58" s="37">
        <f>[1]Group!CU17</f>
        <v>-8.7500000000000008E-2</v>
      </c>
      <c r="G58" s="37">
        <f>[1]Group!CV17</f>
        <v>9.5000000000000001E-2</v>
      </c>
      <c r="H58" s="37">
        <f>[1]Group!CW17</f>
        <v>0.14250000000000002</v>
      </c>
      <c r="J58" s="18"/>
      <c r="K58" s="18"/>
      <c r="O58" s="21"/>
      <c r="P58" s="22"/>
      <c r="Q58" s="23"/>
    </row>
    <row r="59" spans="1:70" x14ac:dyDescent="0.25">
      <c r="A59" s="9" t="s">
        <v>11</v>
      </c>
      <c r="B59" s="10">
        <f>[1]Group!AG64</f>
        <v>0</v>
      </c>
      <c r="C59" s="10">
        <f>[1]Group!BI57</f>
        <v>0</v>
      </c>
      <c r="D59" s="10">
        <f>[1]Group!BJ57</f>
        <v>0</v>
      </c>
      <c r="E59" s="37">
        <f>[1]Group!CT18</f>
        <v>0</v>
      </c>
      <c r="F59" s="37">
        <f>[1]Group!CU18</f>
        <v>-0.08</v>
      </c>
      <c r="G59" s="37">
        <f>[1]Group!CV18</f>
        <v>0.15</v>
      </c>
      <c r="H59" s="37">
        <f>[1]Group!CW18</f>
        <v>0.18</v>
      </c>
      <c r="J59" s="18"/>
      <c r="K59" s="18"/>
      <c r="O59" s="21"/>
      <c r="P59" s="22"/>
      <c r="Q59" s="23"/>
    </row>
    <row r="60" spans="1:70" x14ac:dyDescent="0.25">
      <c r="A60" s="9" t="s">
        <v>12</v>
      </c>
      <c r="B60" s="10">
        <f>[1]Group!AG65</f>
        <v>0</v>
      </c>
      <c r="C60" s="10">
        <f>[1]Group!BI58</f>
        <v>0</v>
      </c>
      <c r="D60" s="10">
        <f>[1]Group!BJ58</f>
        <v>0</v>
      </c>
      <c r="E60" s="37">
        <f>[1]Group!CT19</f>
        <v>-0.01</v>
      </c>
      <c r="F60" s="37">
        <f>[1]Group!CU19</f>
        <v>-0.1</v>
      </c>
      <c r="G60" s="37">
        <f>[1]Group!CV19</f>
        <v>0.06</v>
      </c>
      <c r="H60" s="37">
        <f>[1]Group!CW19</f>
        <v>7.0000000000000007E-2</v>
      </c>
      <c r="J60" s="18"/>
      <c r="K60" s="18"/>
      <c r="O60" s="21"/>
      <c r="P60" s="22"/>
      <c r="Q60" s="23"/>
    </row>
    <row r="61" spans="1:70" ht="12" customHeight="1" x14ac:dyDescent="0.25">
      <c r="A61" s="9" t="s">
        <v>13</v>
      </c>
      <c r="B61" s="10">
        <f>[1]Group!AG66</f>
        <v>0</v>
      </c>
      <c r="C61" s="10">
        <f>[1]Group!BI59</f>
        <v>0</v>
      </c>
      <c r="D61" s="10">
        <f>[1]Group!BJ59</f>
        <v>0</v>
      </c>
      <c r="E61" s="37">
        <f>[1]Group!CT20</f>
        <v>-5.0000000000000001E-3</v>
      </c>
      <c r="F61" s="37">
        <f>[1]Group!CU20</f>
        <v>-8.4999999999999992E-2</v>
      </c>
      <c r="G61" s="37">
        <f>[1]Group!CV20</f>
        <v>8.5000000000000006E-2</v>
      </c>
      <c r="H61" s="37">
        <f>[1]Group!CW20</f>
        <v>0.16</v>
      </c>
      <c r="J61" s="18"/>
      <c r="K61" s="18"/>
      <c r="O61" s="21"/>
      <c r="P61" s="22"/>
      <c r="Q61" s="23"/>
    </row>
    <row r="62" spans="1:70" ht="15" customHeight="1" x14ac:dyDescent="0.25">
      <c r="A62" s="9" t="s">
        <v>14</v>
      </c>
      <c r="B62" s="10">
        <f>[1]Group!AG67</f>
        <v>0</v>
      </c>
      <c r="C62" s="10">
        <f>[1]Group!BI60</f>
        <v>0</v>
      </c>
      <c r="D62" s="10">
        <f>[1]Group!BJ60</f>
        <v>0</v>
      </c>
      <c r="E62" s="38">
        <f>[1]Group!CT21</f>
        <v>2</v>
      </c>
      <c r="F62" s="38">
        <f>[1]Group!CU21</f>
        <v>4</v>
      </c>
      <c r="G62" s="38">
        <f>[1]Group!CV21</f>
        <v>4</v>
      </c>
      <c r="H62" s="38">
        <f>[1]Group!CW21</f>
        <v>4</v>
      </c>
      <c r="J62" s="18"/>
      <c r="K62" s="18"/>
      <c r="O62" s="21"/>
      <c r="P62" s="22"/>
      <c r="Q62" s="23"/>
    </row>
    <row r="63" spans="1:70" ht="15" customHeight="1" x14ac:dyDescent="0.25">
      <c r="A63" s="15" t="s">
        <v>24</v>
      </c>
      <c r="B63" s="26"/>
      <c r="C63" s="26"/>
      <c r="D63" s="26"/>
      <c r="E63" s="26"/>
      <c r="F63" s="26"/>
      <c r="G63" s="26"/>
      <c r="H63" s="26"/>
      <c r="J63" s="18"/>
      <c r="K63" s="18"/>
      <c r="O63" s="21"/>
      <c r="P63" s="22"/>
      <c r="Q63" s="23"/>
    </row>
    <row r="64" spans="1:70" ht="15" customHeight="1" x14ac:dyDescent="0.25">
      <c r="A64" s="12"/>
      <c r="B64" s="26"/>
      <c r="C64" s="26"/>
      <c r="D64" s="26"/>
      <c r="E64" s="26"/>
      <c r="F64" s="26"/>
      <c r="G64" s="26"/>
      <c r="H64" s="26"/>
      <c r="O64" s="21"/>
      <c r="P64" s="22"/>
      <c r="Q64" s="23"/>
    </row>
    <row r="65" spans="1:17" ht="15" customHeight="1" x14ac:dyDescent="0.25">
      <c r="A65" s="12"/>
      <c r="B65" s="26"/>
      <c r="C65" s="26"/>
      <c r="D65" s="26"/>
      <c r="E65" s="26"/>
      <c r="F65" s="26"/>
      <c r="G65" s="26"/>
      <c r="H65" s="26"/>
      <c r="O65" s="21"/>
      <c r="P65" s="22"/>
      <c r="Q65" s="23"/>
    </row>
    <row r="66" spans="1:17" ht="15" customHeight="1" x14ac:dyDescent="0.25">
      <c r="A66" s="12"/>
      <c r="B66" s="26"/>
      <c r="C66" s="26"/>
      <c r="D66" s="26"/>
      <c r="E66" s="26"/>
      <c r="F66" s="26"/>
      <c r="G66" s="26"/>
      <c r="H66" s="26"/>
      <c r="K66" s="6"/>
      <c r="L66" s="6"/>
      <c r="O66" s="21"/>
      <c r="P66" s="22"/>
      <c r="Q66" s="23"/>
    </row>
    <row r="67" spans="1:17" ht="15" customHeight="1" x14ac:dyDescent="0.25">
      <c r="A67" s="12"/>
      <c r="B67" s="13"/>
      <c r="C67" s="13"/>
      <c r="D67" s="13"/>
      <c r="E67" s="13"/>
      <c r="F67" s="13"/>
      <c r="G67" s="13"/>
      <c r="H67" s="13"/>
      <c r="O67" s="21"/>
      <c r="P67" s="22"/>
      <c r="Q67" s="23"/>
    </row>
    <row r="68" spans="1:17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O68" s="21"/>
      <c r="P68" s="22"/>
      <c r="Q68" s="23"/>
    </row>
    <row r="69" spans="1:17" x14ac:dyDescent="0.25">
      <c r="A69" s="15"/>
      <c r="B69" s="29"/>
      <c r="C69" s="29"/>
      <c r="D69" s="29"/>
      <c r="E69" s="29"/>
      <c r="F69" s="29"/>
      <c r="G69" s="29"/>
      <c r="H69" s="28"/>
      <c r="I69" s="28"/>
      <c r="J69" s="30"/>
      <c r="O69" s="21"/>
      <c r="P69" s="22"/>
      <c r="Q69" s="23"/>
    </row>
    <row r="70" spans="1:17" x14ac:dyDescent="0.25">
      <c r="A70" s="28"/>
      <c r="B70" s="13"/>
      <c r="C70" s="13"/>
      <c r="D70" s="13"/>
      <c r="E70" s="13"/>
      <c r="F70" s="13"/>
      <c r="G70" s="13"/>
      <c r="J70" s="31"/>
      <c r="O70" s="21"/>
      <c r="P70" s="22"/>
      <c r="Q70" s="23"/>
    </row>
    <row r="71" spans="1:17" x14ac:dyDescent="0.25">
      <c r="A71" s="12"/>
      <c r="B71" s="13"/>
      <c r="C71" s="13"/>
      <c r="D71" s="13"/>
      <c r="E71" s="13"/>
      <c r="F71" s="13"/>
      <c r="G71" s="13"/>
      <c r="J71" s="32"/>
      <c r="O71" s="21"/>
      <c r="P71" s="22"/>
      <c r="Q71" s="23"/>
    </row>
    <row r="72" spans="1:17" x14ac:dyDescent="0.25">
      <c r="A72" s="12"/>
      <c r="B72" s="13"/>
      <c r="C72" s="13"/>
      <c r="D72" s="13"/>
      <c r="E72" s="13"/>
      <c r="F72" s="13"/>
      <c r="G72" s="13"/>
      <c r="J72" s="32"/>
      <c r="O72" s="21"/>
      <c r="P72" s="22"/>
      <c r="Q72" s="23"/>
    </row>
    <row r="73" spans="1:17" x14ac:dyDescent="0.25">
      <c r="A73" s="12"/>
      <c r="B73" s="13"/>
      <c r="C73" s="13"/>
      <c r="D73" s="13"/>
      <c r="E73" s="13"/>
      <c r="F73" s="13"/>
      <c r="G73" s="13"/>
      <c r="J73" s="32"/>
      <c r="O73" s="21"/>
      <c r="P73" s="22"/>
      <c r="Q73" s="23"/>
    </row>
    <row r="74" spans="1:17" x14ac:dyDescent="0.25">
      <c r="A74" s="12"/>
      <c r="B74" s="13"/>
      <c r="C74" s="13"/>
      <c r="D74" s="13"/>
      <c r="E74" s="13"/>
      <c r="F74" s="13"/>
      <c r="G74" s="13"/>
      <c r="O74" s="21"/>
      <c r="P74" s="22"/>
      <c r="Q74" s="23"/>
    </row>
    <row r="75" spans="1:17" x14ac:dyDescent="0.25">
      <c r="O75" s="21"/>
      <c r="P75" s="22"/>
      <c r="Q75" s="23"/>
    </row>
    <row r="76" spans="1:17" x14ac:dyDescent="0.25">
      <c r="A76" s="33"/>
      <c r="B76" s="33"/>
      <c r="O76" s="21"/>
      <c r="P76" s="22"/>
      <c r="Q76" s="23"/>
    </row>
    <row r="77" spans="1:17" x14ac:dyDescent="0.25">
      <c r="A77" s="34"/>
      <c r="B77" s="34"/>
      <c r="C77" s="33"/>
      <c r="O77" s="21"/>
      <c r="P77" s="22"/>
      <c r="Q77" s="23"/>
    </row>
    <row r="78" spans="1:17" x14ac:dyDescent="0.25">
      <c r="A78" s="34"/>
      <c r="B78" s="34"/>
      <c r="C78" s="34"/>
      <c r="D78" s="28"/>
      <c r="E78" s="28"/>
      <c r="F78" s="28"/>
      <c r="G78" s="28"/>
      <c r="H78" s="28"/>
      <c r="O78" s="21"/>
      <c r="P78" s="35"/>
      <c r="Q78" s="36"/>
    </row>
    <row r="79" spans="1:17" x14ac:dyDescent="0.25">
      <c r="C79" s="28"/>
      <c r="D79" s="28"/>
      <c r="E79" s="28"/>
      <c r="F79" s="28"/>
      <c r="G79" s="28"/>
      <c r="H79" s="28"/>
      <c r="O79" s="21"/>
      <c r="P79" s="22"/>
      <c r="Q79" s="23"/>
    </row>
    <row r="80" spans="1:17" x14ac:dyDescent="0.25">
      <c r="C80" s="34"/>
      <c r="D80" s="28"/>
      <c r="E80" s="28"/>
      <c r="F80" s="28"/>
      <c r="G80" s="28"/>
      <c r="H80" s="28"/>
      <c r="O80" s="21"/>
      <c r="P80" s="22"/>
      <c r="Q80" s="23"/>
    </row>
    <row r="81" spans="1:17" x14ac:dyDescent="0.25">
      <c r="A81" s="28"/>
      <c r="B81" s="28"/>
      <c r="C81" s="28"/>
      <c r="D81" s="28"/>
      <c r="E81" s="28"/>
      <c r="F81" s="28"/>
      <c r="G81" s="28"/>
      <c r="H81" s="28"/>
      <c r="O81" s="21"/>
      <c r="P81" s="22"/>
      <c r="Q81" s="23"/>
    </row>
    <row r="82" spans="1:17" x14ac:dyDescent="0.25">
      <c r="A82" s="28"/>
      <c r="B82" s="28"/>
      <c r="C82" s="28"/>
      <c r="D82" s="28"/>
      <c r="E82" s="28"/>
      <c r="F82" s="28"/>
      <c r="G82" s="28"/>
      <c r="H82" s="28"/>
      <c r="O82" s="21"/>
      <c r="P82" s="22"/>
      <c r="Q82" s="23"/>
    </row>
    <row r="83" spans="1:17" x14ac:dyDescent="0.25">
      <c r="A83" s="28"/>
      <c r="B83" s="28"/>
      <c r="C83" s="28"/>
      <c r="D83" s="28"/>
      <c r="E83" s="28"/>
      <c r="F83" s="28"/>
      <c r="G83" s="28"/>
      <c r="H83" s="28"/>
      <c r="O83" s="21"/>
      <c r="P83" s="22"/>
      <c r="Q83" s="23"/>
    </row>
    <row r="84" spans="1:17" x14ac:dyDescent="0.25">
      <c r="O84" s="21"/>
      <c r="P84" s="22"/>
      <c r="Q84" s="23"/>
    </row>
    <row r="85" spans="1:17" x14ac:dyDescent="0.25">
      <c r="O85" s="21"/>
      <c r="P85" s="22"/>
      <c r="Q85" s="23"/>
    </row>
    <row r="86" spans="1:17" x14ac:dyDescent="0.25">
      <c r="O86" s="21"/>
      <c r="P86" s="22"/>
      <c r="Q86" s="23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7890-84AD-4D21-BEE4-E23FDBC20649}">
  <dimension ref="A1:CX91"/>
  <sheetViews>
    <sheetView workbookViewId="0">
      <selection activeCell="A4" sqref="A4"/>
    </sheetView>
  </sheetViews>
  <sheetFormatPr defaultRowHeight="15" x14ac:dyDescent="0.25"/>
  <cols>
    <col min="1" max="1" width="30.42578125" customWidth="1"/>
    <col min="2" max="2" width="11.28515625" hidden="1" customWidth="1"/>
    <col min="3" max="3" width="11.42578125" hidden="1" customWidth="1"/>
    <col min="4" max="4" width="11" hidden="1" customWidth="1"/>
    <col min="5" max="8" width="11" customWidth="1"/>
    <col min="9" max="9" width="18" bestFit="1" customWidth="1"/>
    <col min="10" max="11" width="18.85546875" bestFit="1" customWidth="1"/>
    <col min="12" max="12" width="10.5703125" bestFit="1" customWidth="1"/>
  </cols>
  <sheetData>
    <row r="1" spans="1:11" x14ac:dyDescent="0.25">
      <c r="A1" s="1">
        <v>45299</v>
      </c>
      <c r="J1" s="2"/>
      <c r="K1" s="2"/>
    </row>
    <row r="2" spans="1:11" x14ac:dyDescent="0.25">
      <c r="A2" s="3" t="s">
        <v>0</v>
      </c>
      <c r="B2" s="4" t="str">
        <f>'[1]Group-Analyst'!B2</f>
        <v>Q1 23 E</v>
      </c>
      <c r="C2" s="4" t="str">
        <f>'[1]Group-Analyst'!C2</f>
        <v>Q2 23 E</v>
      </c>
      <c r="D2" s="4" t="str">
        <f>'[1]Group-Analyst'!D2</f>
        <v>Q3 23 E</v>
      </c>
      <c r="E2" s="4" t="str">
        <f>'[1]Group-Analyst'!E2</f>
        <v>Q4 23 E</v>
      </c>
      <c r="F2" s="4" t="str">
        <f>'[1]Group-Analyst'!F2</f>
        <v>2023 E</v>
      </c>
      <c r="G2" s="4" t="str">
        <f>'[1]Group-Analyst'!G2</f>
        <v>2024 E</v>
      </c>
      <c r="H2" s="4" t="str">
        <f>'[1]Group-Analyst'!H2</f>
        <v>2025 E</v>
      </c>
    </row>
    <row r="3" spans="1:11" x14ac:dyDescent="0.25">
      <c r="A3" s="43"/>
      <c r="B3" s="44"/>
      <c r="C3" s="44"/>
      <c r="D3" s="44"/>
      <c r="E3" s="44"/>
      <c r="F3" s="44"/>
      <c r="G3" s="44"/>
      <c r="H3" s="44"/>
    </row>
    <row r="4" spans="1:11" x14ac:dyDescent="0.25">
      <c r="A4" s="5" t="s">
        <v>25</v>
      </c>
      <c r="B4" s="5"/>
      <c r="C4" s="5"/>
      <c r="D4" s="6"/>
      <c r="E4" s="6"/>
      <c r="F4" s="6"/>
    </row>
    <row r="5" spans="1:11" x14ac:dyDescent="0.25">
      <c r="A5" s="7" t="s">
        <v>26</v>
      </c>
      <c r="B5" s="7"/>
      <c r="C5" s="7"/>
      <c r="D5" s="8"/>
      <c r="E5" s="8"/>
      <c r="F5" s="8"/>
      <c r="G5" s="8"/>
      <c r="H5" s="8" t="s">
        <v>27</v>
      </c>
    </row>
    <row r="6" spans="1:11" x14ac:dyDescent="0.25">
      <c r="A6" s="9" t="s">
        <v>10</v>
      </c>
      <c r="B6" s="10" t="e">
        <f>[1]Marine!L16</f>
        <v>#DIV/0!</v>
      </c>
      <c r="C6" s="10">
        <f>[1]Marine!M16</f>
        <v>54</v>
      </c>
      <c r="D6" s="10">
        <f>[1]Marine!N16</f>
        <v>101</v>
      </c>
      <c r="E6" s="38">
        <f>[1]Marine!O16</f>
        <v>53.400000000000006</v>
      </c>
      <c r="F6" s="38">
        <f>[1]Marine!P16</f>
        <v>254.34444444444443</v>
      </c>
      <c r="G6" s="38">
        <f>[1]Marine!Q16</f>
        <v>218.57777777777778</v>
      </c>
      <c r="H6" s="38">
        <f>[1]Marine!R16</f>
        <v>217.57142857142858</v>
      </c>
      <c r="J6" s="11"/>
      <c r="K6" s="11"/>
    </row>
    <row r="7" spans="1:11" x14ac:dyDescent="0.25">
      <c r="A7" s="9" t="s">
        <v>11</v>
      </c>
      <c r="B7" s="10">
        <f>[1]Marine!L17</f>
        <v>0</v>
      </c>
      <c r="C7" s="10">
        <f>[1]Marine!M17</f>
        <v>54</v>
      </c>
      <c r="D7" s="10">
        <f>[1]Marine!N17</f>
        <v>101</v>
      </c>
      <c r="E7" s="38">
        <f>[1]Marine!O17</f>
        <v>57</v>
      </c>
      <c r="F7" s="38">
        <f>[1]Marine!P17</f>
        <v>258</v>
      </c>
      <c r="G7" s="38">
        <f>[1]Marine!Q17</f>
        <v>275</v>
      </c>
      <c r="H7" s="38">
        <f>[1]Marine!R17</f>
        <v>263</v>
      </c>
      <c r="J7" s="11"/>
      <c r="K7" s="11"/>
    </row>
    <row r="8" spans="1:11" x14ac:dyDescent="0.25">
      <c r="A8" s="9" t="s">
        <v>12</v>
      </c>
      <c r="B8" s="10">
        <f>[1]Marine!L18</f>
        <v>0</v>
      </c>
      <c r="C8" s="10">
        <f>[1]Marine!M18</f>
        <v>54</v>
      </c>
      <c r="D8" s="10">
        <f>[1]Marine!N18</f>
        <v>101</v>
      </c>
      <c r="E8" s="38">
        <f>[1]Marine!O18</f>
        <v>46</v>
      </c>
      <c r="F8" s="38">
        <f>[1]Marine!P18</f>
        <v>247</v>
      </c>
      <c r="G8" s="38">
        <f>[1]Marine!Q18</f>
        <v>183.2</v>
      </c>
      <c r="H8" s="38">
        <f>[1]Marine!R18</f>
        <v>185</v>
      </c>
      <c r="J8" s="11"/>
      <c r="K8" s="11"/>
    </row>
    <row r="9" spans="1:11" x14ac:dyDescent="0.25">
      <c r="A9" s="9" t="s">
        <v>13</v>
      </c>
      <c r="B9" s="10" t="e">
        <f>[1]Marine!L19</f>
        <v>#NUM!</v>
      </c>
      <c r="C9" s="10">
        <f>[1]Marine!M19</f>
        <v>54</v>
      </c>
      <c r="D9" s="10">
        <f>[1]Marine!N19</f>
        <v>101</v>
      </c>
      <c r="E9" s="38">
        <f>[1]Marine!O19</f>
        <v>54</v>
      </c>
      <c r="F9" s="38">
        <f>[1]Marine!P19</f>
        <v>255</v>
      </c>
      <c r="G9" s="38">
        <f>[1]Marine!Q19</f>
        <v>216</v>
      </c>
      <c r="H9" s="38">
        <f>[1]Marine!R19</f>
        <v>204</v>
      </c>
      <c r="J9" s="11"/>
      <c r="K9" s="11"/>
    </row>
    <row r="10" spans="1:11" x14ac:dyDescent="0.25">
      <c r="A10" s="9" t="s">
        <v>14</v>
      </c>
      <c r="B10" s="10">
        <f>[1]Marine!L20</f>
        <v>0</v>
      </c>
      <c r="C10" s="10">
        <f>[1]Marine!M20</f>
        <v>1</v>
      </c>
      <c r="D10" s="10">
        <f>[1]Marine!N20</f>
        <v>4</v>
      </c>
      <c r="E10" s="38">
        <f>[1]Marine!O20</f>
        <v>9</v>
      </c>
      <c r="F10" s="38">
        <f>[1]Marine!P20</f>
        <v>9</v>
      </c>
      <c r="G10" s="38">
        <f>[1]Marine!Q20</f>
        <v>9</v>
      </c>
      <c r="H10" s="38">
        <f>[1]Marine!R20</f>
        <v>7</v>
      </c>
      <c r="J10" s="11"/>
      <c r="K10" s="11"/>
    </row>
    <row r="11" spans="1:11" x14ac:dyDescent="0.25">
      <c r="A11" s="12"/>
      <c r="B11" s="13"/>
      <c r="C11" s="13"/>
      <c r="D11" s="14"/>
      <c r="E11" s="39"/>
      <c r="F11" s="39"/>
      <c r="G11" s="39"/>
      <c r="H11" s="39"/>
      <c r="J11" s="11"/>
      <c r="K11" s="11"/>
    </row>
    <row r="12" spans="1:11" x14ac:dyDescent="0.25">
      <c r="A12" s="7" t="s">
        <v>28</v>
      </c>
      <c r="B12" s="7"/>
      <c r="C12" s="7"/>
      <c r="D12" s="8"/>
      <c r="E12" s="40"/>
      <c r="F12" s="40"/>
      <c r="G12" s="40"/>
      <c r="H12" s="40"/>
      <c r="J12" s="11"/>
      <c r="K12" s="11"/>
    </row>
    <row r="13" spans="1:11" x14ac:dyDescent="0.25">
      <c r="A13" s="9" t="s">
        <v>10</v>
      </c>
      <c r="B13" s="10" t="e">
        <f>[1]Marine!S16</f>
        <v>#DIV/0!</v>
      </c>
      <c r="C13" s="10">
        <f>[1]Marine!T16</f>
        <v>55</v>
      </c>
      <c r="D13" s="10">
        <f>[1]Marine!U16</f>
        <v>39</v>
      </c>
      <c r="E13" s="38">
        <f>[1]Marine!V16</f>
        <v>79.48888888888888</v>
      </c>
      <c r="F13" s="38">
        <f>[1]Marine!W16</f>
        <v>201.07777777777778</v>
      </c>
      <c r="G13" s="38">
        <f>[1]Marine!X16</f>
        <v>250.25555555555559</v>
      </c>
      <c r="H13" s="38">
        <f>[1]Marine!Y16</f>
        <v>261.55714285714288</v>
      </c>
      <c r="J13" s="11"/>
      <c r="K13" s="11"/>
    </row>
    <row r="14" spans="1:11" x14ac:dyDescent="0.25">
      <c r="A14" s="9" t="s">
        <v>11</v>
      </c>
      <c r="B14" s="10">
        <f>[1]Marine!S17</f>
        <v>0</v>
      </c>
      <c r="C14" s="10">
        <f>[1]Marine!T17</f>
        <v>55</v>
      </c>
      <c r="D14" s="10">
        <f>[1]Marine!U17</f>
        <v>39</v>
      </c>
      <c r="E14" s="38">
        <f>[1]Marine!V17</f>
        <v>87</v>
      </c>
      <c r="F14" s="38">
        <f>[1]Marine!W17</f>
        <v>208</v>
      </c>
      <c r="G14" s="38">
        <f>[1]Marine!X17</f>
        <v>270</v>
      </c>
      <c r="H14" s="38">
        <f>[1]Marine!Y17</f>
        <v>284</v>
      </c>
      <c r="J14" s="11"/>
      <c r="K14" s="51"/>
    </row>
    <row r="15" spans="1:11" x14ac:dyDescent="0.25">
      <c r="A15" s="9" t="s">
        <v>12</v>
      </c>
      <c r="B15" s="10">
        <f>[1]Marine!S18</f>
        <v>0</v>
      </c>
      <c r="C15" s="10">
        <f>[1]Marine!T18</f>
        <v>55</v>
      </c>
      <c r="D15" s="10">
        <f>[1]Marine!U18</f>
        <v>39</v>
      </c>
      <c r="E15" s="38">
        <f>[1]Marine!V18</f>
        <v>69</v>
      </c>
      <c r="F15" s="38">
        <f>[1]Marine!W18</f>
        <v>191</v>
      </c>
      <c r="G15" s="38">
        <f>[1]Marine!X18</f>
        <v>226.3</v>
      </c>
      <c r="H15" s="38">
        <f>[1]Marine!Y18</f>
        <v>226</v>
      </c>
      <c r="J15" s="11"/>
      <c r="K15" s="11"/>
    </row>
    <row r="16" spans="1:11" x14ac:dyDescent="0.25">
      <c r="A16" s="9" t="s">
        <v>13</v>
      </c>
      <c r="B16" s="10" t="e">
        <f>[1]Marine!S19</f>
        <v>#NUM!</v>
      </c>
      <c r="C16" s="10">
        <f>[1]Marine!T19</f>
        <v>55</v>
      </c>
      <c r="D16" s="10">
        <f>[1]Marine!U19</f>
        <v>39</v>
      </c>
      <c r="E16" s="38">
        <f>[1]Marine!V19</f>
        <v>80</v>
      </c>
      <c r="F16" s="38">
        <f>[1]Marine!W19</f>
        <v>202</v>
      </c>
      <c r="G16" s="38">
        <f>[1]Marine!X19</f>
        <v>250</v>
      </c>
      <c r="H16" s="38">
        <f>[1]Marine!Y19</f>
        <v>268</v>
      </c>
      <c r="J16" s="11"/>
      <c r="K16" s="11"/>
    </row>
    <row r="17" spans="1:11" x14ac:dyDescent="0.25">
      <c r="A17" s="9" t="s">
        <v>14</v>
      </c>
      <c r="B17" s="10">
        <f>[1]Marine!S20</f>
        <v>0</v>
      </c>
      <c r="C17" s="10">
        <f>[1]Marine!T20</f>
        <v>1</v>
      </c>
      <c r="D17" s="10">
        <f>[1]Marine!U20</f>
        <v>2</v>
      </c>
      <c r="E17" s="38">
        <f>[1]Marine!V20</f>
        <v>9</v>
      </c>
      <c r="F17" s="38">
        <f>[1]Marine!W20</f>
        <v>9</v>
      </c>
      <c r="G17" s="38">
        <f>[1]Marine!X20</f>
        <v>9</v>
      </c>
      <c r="H17" s="38">
        <f>[1]Marine!Y20</f>
        <v>7</v>
      </c>
      <c r="J17" s="11"/>
      <c r="K17" s="11"/>
    </row>
    <row r="18" spans="1:11" x14ac:dyDescent="0.25">
      <c r="A18" s="45"/>
      <c r="B18" s="46"/>
      <c r="C18" s="46"/>
      <c r="D18" s="47"/>
      <c r="E18" s="57"/>
      <c r="F18" s="57"/>
      <c r="G18" s="57"/>
      <c r="H18" s="57"/>
      <c r="J18" s="11"/>
      <c r="K18" s="11"/>
    </row>
    <row r="19" spans="1:11" x14ac:dyDescent="0.25">
      <c r="A19" s="7" t="s">
        <v>29</v>
      </c>
      <c r="B19" s="7"/>
      <c r="C19" s="7"/>
      <c r="D19" s="8"/>
      <c r="E19" s="40"/>
      <c r="F19" s="40"/>
      <c r="G19" s="40"/>
      <c r="H19" s="40"/>
      <c r="J19" s="11"/>
      <c r="K19" s="11"/>
    </row>
    <row r="20" spans="1:11" x14ac:dyDescent="0.25">
      <c r="A20" s="9" t="s">
        <v>10</v>
      </c>
      <c r="B20" s="10" t="e">
        <f>[1]Marine!AN16</f>
        <v>#DIV/0!</v>
      </c>
      <c r="C20" s="10">
        <f>[1]Marine!AO16</f>
        <v>71</v>
      </c>
      <c r="D20" s="10">
        <f>[1]Marine!AP16</f>
        <v>36</v>
      </c>
      <c r="E20" s="38">
        <f>[1]Marine!AQ16</f>
        <v>73.37777777777778</v>
      </c>
      <c r="F20" s="38">
        <f>[1]Marine!AR16</f>
        <v>274.18555555555554</v>
      </c>
      <c r="G20" s="38">
        <f>[1]Marine!AS16</f>
        <v>453.06666666666666</v>
      </c>
      <c r="H20" s="38">
        <f>[1]Marine!AT16</f>
        <v>439.88285714285718</v>
      </c>
      <c r="J20" s="11"/>
      <c r="K20" s="11"/>
    </row>
    <row r="21" spans="1:11" x14ac:dyDescent="0.25">
      <c r="A21" s="9" t="s">
        <v>11</v>
      </c>
      <c r="B21" s="10">
        <f>[1]Marine!AN17</f>
        <v>0</v>
      </c>
      <c r="C21" s="10">
        <f>[1]Marine!AO17</f>
        <v>71</v>
      </c>
      <c r="D21" s="10">
        <f>[1]Marine!AP17</f>
        <v>36</v>
      </c>
      <c r="E21" s="38">
        <f>[1]Marine!AQ17</f>
        <v>88</v>
      </c>
      <c r="F21" s="38">
        <f>[1]Marine!AR17</f>
        <v>289</v>
      </c>
      <c r="G21" s="38">
        <f>[1]Marine!AS17</f>
        <v>519</v>
      </c>
      <c r="H21" s="38">
        <f>[1]Marine!AT17</f>
        <v>559</v>
      </c>
      <c r="J21" s="11"/>
      <c r="K21" s="11"/>
    </row>
    <row r="22" spans="1:11" x14ac:dyDescent="0.25">
      <c r="A22" s="9" t="s">
        <v>12</v>
      </c>
      <c r="B22" s="10">
        <f>[1]Marine!AN18</f>
        <v>0</v>
      </c>
      <c r="C22" s="10">
        <f>[1]Marine!AO18</f>
        <v>71</v>
      </c>
      <c r="D22" s="10">
        <f>[1]Marine!AP18</f>
        <v>36</v>
      </c>
      <c r="E22" s="38">
        <f>[1]Marine!AQ18</f>
        <v>62.5</v>
      </c>
      <c r="F22" s="38">
        <f>[1]Marine!AR18</f>
        <v>263.10000000000002</v>
      </c>
      <c r="G22" s="38">
        <f>[1]Marine!AS18</f>
        <v>366</v>
      </c>
      <c r="H22" s="38">
        <f>[1]Marine!AT18</f>
        <v>279</v>
      </c>
      <c r="J22" s="11"/>
      <c r="K22" s="11"/>
    </row>
    <row r="23" spans="1:11" x14ac:dyDescent="0.25">
      <c r="A23" s="9" t="s">
        <v>13</v>
      </c>
      <c r="B23" s="10" t="e">
        <f>[1]Marine!AN19</f>
        <v>#NUM!</v>
      </c>
      <c r="C23" s="10">
        <f>[1]Marine!AO19</f>
        <v>71</v>
      </c>
      <c r="D23" s="10">
        <f>[1]Marine!AP19</f>
        <v>36</v>
      </c>
      <c r="E23" s="38">
        <f>[1]Marine!AQ19</f>
        <v>73</v>
      </c>
      <c r="F23" s="38">
        <f>[1]Marine!AR19</f>
        <v>274</v>
      </c>
      <c r="G23" s="38">
        <f>[1]Marine!AS19</f>
        <v>462</v>
      </c>
      <c r="H23" s="38">
        <f>[1]Marine!AT19</f>
        <v>485</v>
      </c>
      <c r="J23" s="11"/>
      <c r="K23" s="11"/>
    </row>
    <row r="24" spans="1:11" x14ac:dyDescent="0.25">
      <c r="A24" s="9" t="s">
        <v>14</v>
      </c>
      <c r="B24" s="10">
        <f>[1]Marine!AN20</f>
        <v>0</v>
      </c>
      <c r="C24" s="10">
        <f>[1]Marine!AO20</f>
        <v>1</v>
      </c>
      <c r="D24" s="10">
        <f>[1]Marine!AP20</f>
        <v>2</v>
      </c>
      <c r="E24" s="38">
        <f>[1]Marine!AQ20</f>
        <v>9</v>
      </c>
      <c r="F24" s="38">
        <f>[1]Marine!AR20</f>
        <v>9</v>
      </c>
      <c r="G24" s="38">
        <f>[1]Marine!AS20</f>
        <v>9</v>
      </c>
      <c r="H24" s="38">
        <f>[1]Marine!AT20</f>
        <v>7</v>
      </c>
      <c r="J24" s="11"/>
      <c r="K24" s="11"/>
    </row>
    <row r="25" spans="1:11" x14ac:dyDescent="0.25">
      <c r="D25" s="48"/>
      <c r="E25" s="58"/>
      <c r="F25" s="58"/>
      <c r="G25" s="58"/>
      <c r="H25" s="58"/>
      <c r="J25" s="11"/>
      <c r="K25" s="11"/>
    </row>
    <row r="26" spans="1:11" x14ac:dyDescent="0.25">
      <c r="A26" s="7" t="s">
        <v>30</v>
      </c>
      <c r="B26" s="7"/>
      <c r="C26" s="7"/>
      <c r="D26" s="8"/>
      <c r="E26" s="40"/>
      <c r="F26" s="40"/>
      <c r="G26" s="40"/>
      <c r="H26" s="40"/>
      <c r="J26" s="11"/>
      <c r="K26" s="11"/>
    </row>
    <row r="27" spans="1:11" x14ac:dyDescent="0.25">
      <c r="A27" s="9" t="s">
        <v>10</v>
      </c>
      <c r="B27" s="10" t="e">
        <f>[1]Marine!AU16</f>
        <v>#DIV/0!</v>
      </c>
      <c r="C27" s="10">
        <f>[1]Marine!AV16</f>
        <v>6</v>
      </c>
      <c r="D27" s="10">
        <f>[1]Marine!AW16</f>
        <v>7</v>
      </c>
      <c r="E27" s="38">
        <f>[1]Marine!AX16</f>
        <v>6.7777777777777777</v>
      </c>
      <c r="F27" s="38">
        <f>[1]Marine!AY16</f>
        <v>26.673333333333332</v>
      </c>
      <c r="G27" s="38">
        <f>[1]Marine!AZ16</f>
        <v>28.477777777777778</v>
      </c>
      <c r="H27" s="38">
        <f>[1]Marine!BA16</f>
        <v>29.185714285714287</v>
      </c>
      <c r="J27" s="11"/>
      <c r="K27" s="11"/>
    </row>
    <row r="28" spans="1:11" x14ac:dyDescent="0.25">
      <c r="A28" s="9" t="s">
        <v>11</v>
      </c>
      <c r="B28" s="10">
        <f>[1]Marine!AU17</f>
        <v>0</v>
      </c>
      <c r="C28" s="10">
        <f>[1]Marine!AV17</f>
        <v>6</v>
      </c>
      <c r="D28" s="10">
        <f>[1]Marine!AW17</f>
        <v>7</v>
      </c>
      <c r="E28" s="38">
        <f>[1]Marine!AX17</f>
        <v>8</v>
      </c>
      <c r="F28" s="38">
        <f>[1]Marine!AY17</f>
        <v>27.36</v>
      </c>
      <c r="G28" s="38">
        <f>[1]Marine!AZ17</f>
        <v>36</v>
      </c>
      <c r="H28" s="38">
        <f>[1]Marine!BA17</f>
        <v>38</v>
      </c>
      <c r="J28" s="11"/>
      <c r="K28" s="11"/>
    </row>
    <row r="29" spans="1:11" x14ac:dyDescent="0.25">
      <c r="A29" s="9" t="s">
        <v>12</v>
      </c>
      <c r="B29" s="10">
        <f>[1]Marine!AU18</f>
        <v>0</v>
      </c>
      <c r="C29" s="10">
        <f>[1]Marine!AV18</f>
        <v>6</v>
      </c>
      <c r="D29" s="10">
        <f>[1]Marine!AW18</f>
        <v>7</v>
      </c>
      <c r="E29" s="38">
        <f>[1]Marine!AX18</f>
        <v>6</v>
      </c>
      <c r="F29" s="38">
        <f>[1]Marine!AY18</f>
        <v>25.7</v>
      </c>
      <c r="G29" s="38">
        <f>[1]Marine!AZ18</f>
        <v>24.8</v>
      </c>
      <c r="H29" s="38">
        <f>[1]Marine!BA18</f>
        <v>24</v>
      </c>
      <c r="J29" s="11"/>
      <c r="K29" s="11"/>
    </row>
    <row r="30" spans="1:11" x14ac:dyDescent="0.25">
      <c r="A30" s="9" t="s">
        <v>13</v>
      </c>
      <c r="B30" s="10" t="e">
        <f>[1]Marine!AU19</f>
        <v>#NUM!</v>
      </c>
      <c r="C30" s="10">
        <f>[1]Marine!AV19</f>
        <v>6</v>
      </c>
      <c r="D30" s="10">
        <f>[1]Marine!AW19</f>
        <v>7</v>
      </c>
      <c r="E30" s="38">
        <f>[1]Marine!AX19</f>
        <v>7</v>
      </c>
      <c r="F30" s="38">
        <f>[1]Marine!AY19</f>
        <v>27</v>
      </c>
      <c r="G30" s="38">
        <f>[1]Marine!AZ19</f>
        <v>28</v>
      </c>
      <c r="H30" s="38">
        <f>[1]Marine!BA19</f>
        <v>27</v>
      </c>
      <c r="J30" s="11"/>
      <c r="K30" s="11"/>
    </row>
    <row r="31" spans="1:11" x14ac:dyDescent="0.25">
      <c r="A31" s="9" t="s">
        <v>14</v>
      </c>
      <c r="B31" s="10">
        <f>[1]Marine!AU20</f>
        <v>0</v>
      </c>
      <c r="C31" s="10">
        <f>[1]Marine!AV20</f>
        <v>1</v>
      </c>
      <c r="D31" s="10">
        <f>[1]Marine!AW20</f>
        <v>2</v>
      </c>
      <c r="E31" s="38">
        <f>[1]Marine!AX20</f>
        <v>9</v>
      </c>
      <c r="F31" s="38">
        <f>[1]Marine!AY20</f>
        <v>9</v>
      </c>
      <c r="G31" s="38">
        <f>[1]Marine!AZ20</f>
        <v>9</v>
      </c>
      <c r="H31" s="38">
        <f>[1]Marine!BA20</f>
        <v>7</v>
      </c>
      <c r="J31" s="11"/>
      <c r="K31" s="11"/>
    </row>
    <row r="32" spans="1:11" x14ac:dyDescent="0.25">
      <c r="A32" s="49"/>
      <c r="B32" s="49"/>
      <c r="C32" s="49"/>
      <c r="D32" s="50"/>
      <c r="E32" s="59"/>
      <c r="F32" s="59"/>
      <c r="G32" s="59"/>
      <c r="H32" s="59"/>
      <c r="J32" s="11"/>
      <c r="K32" s="11"/>
    </row>
    <row r="33" spans="1:16" x14ac:dyDescent="0.25">
      <c r="A33" s="7" t="s">
        <v>31</v>
      </c>
      <c r="B33" s="7"/>
      <c r="C33" s="7"/>
      <c r="D33" s="8"/>
      <c r="E33" s="40"/>
      <c r="F33" s="40"/>
      <c r="G33" s="40"/>
      <c r="H33" s="40"/>
      <c r="J33" s="11"/>
      <c r="K33" s="11"/>
    </row>
    <row r="34" spans="1:16" x14ac:dyDescent="0.25">
      <c r="A34" s="9" t="s">
        <v>10</v>
      </c>
      <c r="B34" s="10" t="e">
        <f>[1]Marine!BB16</f>
        <v>#DIV/0!</v>
      </c>
      <c r="C34" s="10">
        <f>[1]Marine!BC16</f>
        <v>46</v>
      </c>
      <c r="D34" s="10">
        <f>[1]Marine!BD16</f>
        <v>70</v>
      </c>
      <c r="E34" s="38">
        <f>[1]Marine!BE16</f>
        <v>42.866666666666667</v>
      </c>
      <c r="F34" s="38">
        <f>[1]Marine!BF16</f>
        <v>190.93333333333334</v>
      </c>
      <c r="G34" s="38">
        <f>[1]Marine!BG16</f>
        <v>187.62222222222221</v>
      </c>
      <c r="H34" s="38">
        <f>[1]Marine!BH16</f>
        <v>196.08571428571426</v>
      </c>
      <c r="J34" s="11"/>
      <c r="K34" s="11"/>
    </row>
    <row r="35" spans="1:16" x14ac:dyDescent="0.25">
      <c r="A35" s="9" t="s">
        <v>11</v>
      </c>
      <c r="B35" s="10">
        <f>[1]Marine!BB17</f>
        <v>0</v>
      </c>
      <c r="C35" s="10">
        <f>[1]Marine!BC17</f>
        <v>46</v>
      </c>
      <c r="D35" s="10">
        <f>[1]Marine!BD17</f>
        <v>70</v>
      </c>
      <c r="E35" s="38">
        <f>[1]Marine!BE17</f>
        <v>45</v>
      </c>
      <c r="F35" s="38">
        <f>[1]Marine!BF17</f>
        <v>193</v>
      </c>
      <c r="G35" s="38">
        <f>[1]Marine!BG17</f>
        <v>229</v>
      </c>
      <c r="H35" s="38">
        <f>[1]Marine!BH17</f>
        <v>233</v>
      </c>
      <c r="J35" s="11"/>
      <c r="K35" s="11"/>
    </row>
    <row r="36" spans="1:16" x14ac:dyDescent="0.25">
      <c r="A36" s="9" t="s">
        <v>12</v>
      </c>
      <c r="B36" s="10">
        <f>[1]Marine!BB18</f>
        <v>0</v>
      </c>
      <c r="C36" s="10">
        <f>[1]Marine!BC18</f>
        <v>46</v>
      </c>
      <c r="D36" s="10">
        <f>[1]Marine!BD18</f>
        <v>70</v>
      </c>
      <c r="E36" s="38">
        <f>[1]Marine!BE18</f>
        <v>41.2</v>
      </c>
      <c r="F36" s="38">
        <f>[1]Marine!BF18</f>
        <v>189.4</v>
      </c>
      <c r="G36" s="38">
        <f>[1]Marine!BG18</f>
        <v>166.5</v>
      </c>
      <c r="H36" s="38">
        <f>[1]Marine!BH18</f>
        <v>168.6</v>
      </c>
      <c r="J36" s="11"/>
      <c r="K36" s="11"/>
    </row>
    <row r="37" spans="1:16" x14ac:dyDescent="0.25">
      <c r="A37" s="9" t="s">
        <v>13</v>
      </c>
      <c r="B37" s="10" t="e">
        <f>[1]Marine!BB19</f>
        <v>#NUM!</v>
      </c>
      <c r="C37" s="10">
        <f>[1]Marine!BC19</f>
        <v>46</v>
      </c>
      <c r="D37" s="10">
        <f>[1]Marine!BD19</f>
        <v>70</v>
      </c>
      <c r="E37" s="38">
        <f>[1]Marine!BE19</f>
        <v>42</v>
      </c>
      <c r="F37" s="38">
        <f>[1]Marine!BF19</f>
        <v>190</v>
      </c>
      <c r="G37" s="38">
        <f>[1]Marine!BG19</f>
        <v>181</v>
      </c>
      <c r="H37" s="38">
        <f>[1]Marine!BH19</f>
        <v>190</v>
      </c>
      <c r="J37" s="11"/>
      <c r="K37" s="11"/>
    </row>
    <row r="38" spans="1:16" x14ac:dyDescent="0.25">
      <c r="A38" s="9" t="s">
        <v>14</v>
      </c>
      <c r="B38" s="10">
        <f>[1]Marine!BB20</f>
        <v>0</v>
      </c>
      <c r="C38" s="10">
        <f>[1]Marine!BC20</f>
        <v>1</v>
      </c>
      <c r="D38" s="10">
        <f>[1]Marine!BD20</f>
        <v>2</v>
      </c>
      <c r="E38" s="38">
        <f>[1]Marine!BE20</f>
        <v>9</v>
      </c>
      <c r="F38" s="38">
        <f>[1]Marine!BF20</f>
        <v>9</v>
      </c>
      <c r="G38" s="38">
        <f>[1]Marine!BG20</f>
        <v>9</v>
      </c>
      <c r="H38" s="38">
        <f>[1]Marine!BH20</f>
        <v>7</v>
      </c>
      <c r="J38" s="11"/>
      <c r="K38" s="11"/>
    </row>
    <row r="39" spans="1:16" x14ac:dyDescent="0.25">
      <c r="A39" s="15" t="s">
        <v>32</v>
      </c>
      <c r="B39" s="13"/>
      <c r="C39" s="13"/>
      <c r="D39" s="14"/>
      <c r="E39" s="39"/>
      <c r="F39" s="39"/>
      <c r="G39" s="39"/>
      <c r="H39" s="39"/>
      <c r="J39" s="11"/>
      <c r="K39" s="11"/>
    </row>
    <row r="40" spans="1:16" x14ac:dyDescent="0.25">
      <c r="B40" s="13"/>
      <c r="C40" s="13"/>
      <c r="D40" s="16"/>
      <c r="E40" s="41"/>
      <c r="F40" s="41"/>
      <c r="G40" s="41"/>
      <c r="H40" s="41"/>
      <c r="J40" s="11"/>
      <c r="K40" s="11"/>
    </row>
    <row r="41" spans="1:16" x14ac:dyDescent="0.25">
      <c r="A41" s="17"/>
      <c r="B41" s="13"/>
      <c r="C41" s="13"/>
      <c r="D41" s="13"/>
      <c r="E41" s="42"/>
      <c r="F41" s="42"/>
      <c r="G41" s="42"/>
      <c r="H41" s="42"/>
      <c r="J41" s="18"/>
      <c r="K41" s="18"/>
    </row>
    <row r="42" spans="1:16" x14ac:dyDescent="0.25">
      <c r="A42" s="5" t="s">
        <v>18</v>
      </c>
      <c r="B42" s="5"/>
      <c r="C42" s="5"/>
      <c r="D42" s="6"/>
      <c r="E42" s="60"/>
      <c r="F42" s="60"/>
      <c r="G42" s="61"/>
      <c r="H42" s="61"/>
      <c r="J42" s="18"/>
      <c r="K42" s="18"/>
    </row>
    <row r="43" spans="1:16" x14ac:dyDescent="0.25">
      <c r="A43" s="7" t="s">
        <v>34</v>
      </c>
      <c r="B43" s="7"/>
      <c r="C43" s="7"/>
      <c r="D43" s="8"/>
      <c r="E43" s="40"/>
      <c r="F43" s="40"/>
      <c r="G43" s="40"/>
      <c r="H43" s="40" t="s">
        <v>27</v>
      </c>
      <c r="J43" s="18"/>
      <c r="K43" s="18"/>
      <c r="L43" s="18"/>
    </row>
    <row r="44" spans="1:16" x14ac:dyDescent="0.25">
      <c r="A44" s="9" t="s">
        <v>10</v>
      </c>
      <c r="B44" s="10">
        <f>[1]Marine!L54</f>
        <v>0</v>
      </c>
      <c r="C44" s="10">
        <f>[1]Marine!M54</f>
        <v>0</v>
      </c>
      <c r="D44" s="10">
        <f>[1]Marine!N54</f>
        <v>0</v>
      </c>
      <c r="E44" s="38">
        <f>[1]Marine!H16</f>
        <v>38</v>
      </c>
      <c r="F44" s="38">
        <f>[1]Marine!I16</f>
        <v>161.35</v>
      </c>
      <c r="G44" s="38">
        <f>[1]Marine!J16</f>
        <v>259.3</v>
      </c>
      <c r="H44" s="38">
        <f>[1]Marine!K16</f>
        <v>252.05</v>
      </c>
      <c r="J44" s="18"/>
      <c r="K44" s="18"/>
      <c r="L44" s="18"/>
    </row>
    <row r="45" spans="1:16" x14ac:dyDescent="0.25">
      <c r="A45" s="9" t="s">
        <v>11</v>
      </c>
      <c r="B45" s="10">
        <f>[1]Marine!L55</f>
        <v>0</v>
      </c>
      <c r="C45" s="10">
        <f>[1]Marine!M55</f>
        <v>0</v>
      </c>
      <c r="D45" s="10">
        <f>[1]Marine!N55</f>
        <v>0</v>
      </c>
      <c r="E45" s="38">
        <f>[1]Marine!H17</f>
        <v>38</v>
      </c>
      <c r="F45" s="38">
        <f>[1]Marine!I17</f>
        <v>170.7</v>
      </c>
      <c r="G45" s="38">
        <f>[1]Marine!J17</f>
        <v>274.60000000000002</v>
      </c>
      <c r="H45" s="38">
        <f>[1]Marine!K17</f>
        <v>263.10000000000002</v>
      </c>
      <c r="J45" s="18"/>
      <c r="K45" s="18"/>
      <c r="L45" s="18"/>
    </row>
    <row r="46" spans="1:16" x14ac:dyDescent="0.25">
      <c r="A46" s="9" t="s">
        <v>12</v>
      </c>
      <c r="B46" s="10">
        <f>[1]Marine!L56</f>
        <v>0</v>
      </c>
      <c r="C46" s="10">
        <f>[1]Marine!M56</f>
        <v>0</v>
      </c>
      <c r="D46" s="10">
        <f>[1]Marine!N56</f>
        <v>0</v>
      </c>
      <c r="E46" s="38">
        <f>[1]Marine!H18</f>
        <v>38</v>
      </c>
      <c r="F46" s="38">
        <f>[1]Marine!I18</f>
        <v>152</v>
      </c>
      <c r="G46" s="38">
        <f>[1]Marine!J18</f>
        <v>244</v>
      </c>
      <c r="H46" s="38">
        <f>[1]Marine!K18</f>
        <v>241</v>
      </c>
      <c r="J46" s="18"/>
      <c r="K46" s="18"/>
      <c r="L46" s="18"/>
    </row>
    <row r="47" spans="1:16" x14ac:dyDescent="0.25">
      <c r="A47" s="9" t="s">
        <v>13</v>
      </c>
      <c r="B47" s="10">
        <f>[1]Marine!L57</f>
        <v>0</v>
      </c>
      <c r="C47" s="10">
        <f>[1]Marine!M57</f>
        <v>0</v>
      </c>
      <c r="D47" s="10">
        <f>[1]Marine!N57</f>
        <v>0</v>
      </c>
      <c r="E47" s="38">
        <f>[1]Marine!H19</f>
        <v>38</v>
      </c>
      <c r="F47" s="38">
        <f>[1]Marine!I19</f>
        <v>161.35</v>
      </c>
      <c r="G47" s="38">
        <f>[1]Marine!J19</f>
        <v>259.3</v>
      </c>
      <c r="H47" s="38">
        <f>[1]Marine!K19</f>
        <v>252.05</v>
      </c>
      <c r="I47" s="18"/>
      <c r="J47" s="18"/>
      <c r="K47" s="18"/>
      <c r="L47" s="18"/>
      <c r="M47" s="18"/>
      <c r="N47" s="18"/>
      <c r="O47" s="18"/>
      <c r="P47" s="18"/>
    </row>
    <row r="48" spans="1:16" x14ac:dyDescent="0.25">
      <c r="A48" s="9" t="s">
        <v>14</v>
      </c>
      <c r="B48" s="10">
        <f>[1]Marine!L58</f>
        <v>0</v>
      </c>
      <c r="C48" s="10">
        <f>[1]Marine!M58</f>
        <v>0</v>
      </c>
      <c r="D48" s="10">
        <f>[1]Marine!N58</f>
        <v>0</v>
      </c>
      <c r="E48" s="38">
        <f>[1]Marine!H20</f>
        <v>1</v>
      </c>
      <c r="F48" s="38">
        <f>[1]Marine!I20</f>
        <v>2</v>
      </c>
      <c r="G48" s="38">
        <f>[1]Marine!J20</f>
        <v>2</v>
      </c>
      <c r="H48" s="38">
        <f>[1]Marine!K20</f>
        <v>2</v>
      </c>
      <c r="I48" s="18"/>
      <c r="J48" s="18"/>
      <c r="K48" s="18"/>
      <c r="L48" s="19"/>
    </row>
    <row r="49" spans="1:102" x14ac:dyDescent="0.25">
      <c r="A49" s="15" t="s">
        <v>33</v>
      </c>
      <c r="J49" s="18"/>
      <c r="K49" s="18"/>
      <c r="L49" s="19"/>
    </row>
    <row r="50" spans="1:102" x14ac:dyDescent="0.25">
      <c r="J50" s="11"/>
      <c r="K50" s="11"/>
      <c r="L50" s="51"/>
    </row>
    <row r="51" spans="1:102" x14ac:dyDescent="0.25">
      <c r="J51" s="11"/>
      <c r="K51" s="11"/>
      <c r="L51" s="51"/>
    </row>
    <row r="52" spans="1:102" x14ac:dyDescent="0.25">
      <c r="J52" s="11"/>
      <c r="K52" s="11"/>
      <c r="L52" s="51"/>
      <c r="BO52">
        <v>-32</v>
      </c>
      <c r="CX52">
        <v>28</v>
      </c>
    </row>
    <row r="53" spans="1:102" x14ac:dyDescent="0.25">
      <c r="J53" s="11"/>
      <c r="K53" s="11"/>
      <c r="L53" s="51"/>
    </row>
    <row r="54" spans="1:102" x14ac:dyDescent="0.25">
      <c r="J54" s="11"/>
      <c r="K54" s="11"/>
      <c r="L54" s="51"/>
    </row>
    <row r="55" spans="1:102" x14ac:dyDescent="0.25">
      <c r="I55" s="52"/>
      <c r="J55" s="11"/>
      <c r="K55" s="11"/>
      <c r="L55" s="51"/>
    </row>
    <row r="56" spans="1:102" x14ac:dyDescent="0.25">
      <c r="J56" s="11"/>
      <c r="K56" s="11"/>
      <c r="L56" s="51"/>
      <c r="N56" s="51"/>
    </row>
    <row r="57" spans="1:102" x14ac:dyDescent="0.25">
      <c r="J57" s="11"/>
      <c r="K57" s="11"/>
      <c r="L57" s="51"/>
    </row>
    <row r="58" spans="1:102" x14ac:dyDescent="0.25">
      <c r="J58" s="11"/>
      <c r="K58" s="11"/>
    </row>
    <row r="59" spans="1:102" x14ac:dyDescent="0.25">
      <c r="J59" s="11"/>
      <c r="K59" s="11"/>
      <c r="M59" s="53"/>
    </row>
    <row r="60" spans="1:102" x14ac:dyDescent="0.25">
      <c r="I60" s="11"/>
      <c r="J60" s="11"/>
      <c r="K60" s="11"/>
      <c r="N60" s="21"/>
      <c r="O60" s="54"/>
      <c r="P60" s="55"/>
    </row>
    <row r="61" spans="1:102" x14ac:dyDescent="0.25">
      <c r="J61" s="11"/>
      <c r="K61" s="11"/>
      <c r="L61" s="51"/>
      <c r="N61" s="21"/>
      <c r="O61" s="54"/>
      <c r="P61" s="55"/>
    </row>
    <row r="62" spans="1:102" x14ac:dyDescent="0.25">
      <c r="J62" s="11"/>
      <c r="K62" s="11"/>
      <c r="L62" s="51"/>
      <c r="N62" s="21"/>
      <c r="O62" s="54"/>
      <c r="P62" s="55"/>
    </row>
    <row r="63" spans="1:102" x14ac:dyDescent="0.25">
      <c r="I63" s="11"/>
      <c r="J63" s="11"/>
      <c r="K63" s="11"/>
      <c r="L63" s="51"/>
      <c r="N63" s="25"/>
      <c r="O63" s="54"/>
      <c r="P63" s="55"/>
      <c r="R63" s="24"/>
      <c r="BA63" s="24"/>
      <c r="BH63" s="24">
        <v>0.14000000000000001</v>
      </c>
      <c r="BR63" s="24">
        <f>1-BA63-BH63</f>
        <v>0.86</v>
      </c>
      <c r="BV63">
        <v>-0.18</v>
      </c>
    </row>
    <row r="64" spans="1:102" x14ac:dyDescent="0.25">
      <c r="J64" s="11"/>
      <c r="K64" s="11"/>
      <c r="N64" s="21"/>
      <c r="O64" s="54"/>
      <c r="P64" s="55"/>
      <c r="BZ64">
        <v>-0.24</v>
      </c>
      <c r="CA64">
        <v>0.04</v>
      </c>
      <c r="CB64">
        <v>0.14000000000000001</v>
      </c>
      <c r="CG64">
        <v>59</v>
      </c>
    </row>
    <row r="65" spans="10:16" x14ac:dyDescent="0.25">
      <c r="J65" s="11"/>
      <c r="K65" s="11"/>
      <c r="N65" s="21"/>
      <c r="O65" s="54"/>
      <c r="P65" s="55"/>
    </row>
    <row r="66" spans="10:16" x14ac:dyDescent="0.25">
      <c r="J66" s="11"/>
      <c r="K66" s="11"/>
      <c r="N66" s="21"/>
      <c r="O66" s="54"/>
      <c r="P66" s="55"/>
    </row>
    <row r="67" spans="10:16" x14ac:dyDescent="0.25">
      <c r="J67" s="11"/>
      <c r="K67" s="11"/>
      <c r="N67" s="21"/>
      <c r="O67" s="54"/>
      <c r="P67" s="55"/>
    </row>
    <row r="68" spans="10:16" x14ac:dyDescent="0.25">
      <c r="J68" s="11"/>
      <c r="K68" s="11"/>
      <c r="N68" s="21"/>
      <c r="O68" s="54"/>
      <c r="P68" s="55"/>
    </row>
    <row r="69" spans="10:16" x14ac:dyDescent="0.25">
      <c r="J69" s="11"/>
      <c r="K69" s="11"/>
      <c r="N69" s="21"/>
      <c r="O69" s="54"/>
      <c r="P69" s="55"/>
    </row>
    <row r="70" spans="10:16" x14ac:dyDescent="0.25">
      <c r="J70" s="11"/>
      <c r="K70" s="11"/>
      <c r="N70" s="21"/>
      <c r="O70" s="54"/>
      <c r="P70" s="55"/>
    </row>
    <row r="71" spans="10:16" x14ac:dyDescent="0.25">
      <c r="J71" s="11"/>
      <c r="K71" s="11"/>
      <c r="L71" s="11"/>
      <c r="N71" s="21"/>
      <c r="O71" s="54"/>
      <c r="P71" s="55"/>
    </row>
    <row r="72" spans="10:16" x14ac:dyDescent="0.25">
      <c r="J72" s="11"/>
      <c r="K72" s="11"/>
      <c r="L72" s="56"/>
      <c r="N72" s="21"/>
      <c r="O72" s="54"/>
      <c r="P72" s="55"/>
    </row>
    <row r="73" spans="10:16" x14ac:dyDescent="0.25">
      <c r="J73" s="11"/>
      <c r="K73" s="11"/>
      <c r="N73" s="21"/>
      <c r="O73" s="54"/>
      <c r="P73" s="55"/>
    </row>
    <row r="74" spans="10:16" x14ac:dyDescent="0.25">
      <c r="J74" s="11"/>
      <c r="K74" s="11"/>
      <c r="N74" s="21"/>
      <c r="O74" s="54"/>
      <c r="P74" s="55"/>
    </row>
    <row r="75" spans="10:16" x14ac:dyDescent="0.25">
      <c r="J75" s="11"/>
      <c r="K75" s="11"/>
      <c r="N75" s="21"/>
      <c r="O75" s="54"/>
      <c r="P75" s="55"/>
    </row>
    <row r="76" spans="10:16" x14ac:dyDescent="0.25">
      <c r="J76" s="32"/>
      <c r="N76" s="21"/>
      <c r="O76" s="54"/>
      <c r="P76" s="55"/>
    </row>
    <row r="77" spans="10:16" x14ac:dyDescent="0.25">
      <c r="J77" s="31"/>
      <c r="N77" s="21"/>
      <c r="O77" s="54"/>
      <c r="P77" s="55"/>
    </row>
    <row r="78" spans="10:16" x14ac:dyDescent="0.25">
      <c r="J78" s="32"/>
      <c r="N78" s="21"/>
      <c r="O78" s="54"/>
      <c r="P78" s="55"/>
    </row>
    <row r="79" spans="10:16" x14ac:dyDescent="0.25">
      <c r="J79" s="32"/>
      <c r="N79" s="21"/>
      <c r="O79" s="54"/>
      <c r="P79" s="55"/>
    </row>
    <row r="80" spans="10:16" x14ac:dyDescent="0.25">
      <c r="J80" s="32"/>
      <c r="N80" s="21"/>
      <c r="O80" s="54"/>
      <c r="P80" s="55"/>
    </row>
    <row r="81" spans="14:16" x14ac:dyDescent="0.25">
      <c r="N81" s="21"/>
      <c r="O81" s="54"/>
      <c r="P81" s="55"/>
    </row>
    <row r="82" spans="14:16" x14ac:dyDescent="0.25">
      <c r="N82" s="21"/>
      <c r="O82" s="54"/>
      <c r="P82" s="55"/>
    </row>
    <row r="83" spans="14:16" x14ac:dyDescent="0.25">
      <c r="N83" s="21"/>
      <c r="O83" s="54"/>
      <c r="P83" s="55"/>
    </row>
    <row r="84" spans="14:16" x14ac:dyDescent="0.25">
      <c r="N84" s="21"/>
      <c r="O84" s="54"/>
      <c r="P84" s="55"/>
    </row>
    <row r="85" spans="14:16" x14ac:dyDescent="0.25">
      <c r="N85" s="21"/>
      <c r="O85" s="54"/>
      <c r="P85" s="55"/>
    </row>
    <row r="86" spans="14:16" x14ac:dyDescent="0.25">
      <c r="N86" s="21"/>
      <c r="O86" s="54"/>
      <c r="P86" s="55"/>
    </row>
    <row r="87" spans="14:16" x14ac:dyDescent="0.25">
      <c r="N87" s="21"/>
      <c r="O87" s="54"/>
      <c r="P87" s="55"/>
    </row>
    <row r="88" spans="14:16" x14ac:dyDescent="0.25">
      <c r="N88" s="21"/>
      <c r="O88" s="54"/>
      <c r="P88" s="55"/>
    </row>
    <row r="89" spans="14:16" x14ac:dyDescent="0.25">
      <c r="N89" s="21"/>
      <c r="O89" s="54"/>
      <c r="P89" s="55"/>
    </row>
    <row r="90" spans="14:16" x14ac:dyDescent="0.25">
      <c r="N90" s="21"/>
      <c r="O90" s="54"/>
      <c r="P90" s="55"/>
    </row>
    <row r="91" spans="14:16" x14ac:dyDescent="0.25">
      <c r="N91" s="21"/>
      <c r="O91" s="54"/>
      <c r="P91" s="55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8" ma:contentTypeDescription="Create a new document." ma:contentTypeScope="" ma:versionID="15a5b7dc7bd214c7af715e76c66404b0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e96b3b6d899372b437a9b5a4d4ff8ecd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48F250-0A43-415D-90BF-4620D4FFFFFC}"/>
</file>

<file path=customXml/itemProps2.xml><?xml version="1.0" encoding="utf-8"?>
<ds:datastoreItem xmlns:ds="http://schemas.openxmlformats.org/officeDocument/2006/customXml" ds:itemID="{CFCA001A-FC96-447D-B23D-355AC162F98C}"/>
</file>

<file path=customXml/itemProps3.xml><?xml version="1.0" encoding="utf-8"?>
<ds:datastoreItem xmlns:ds="http://schemas.openxmlformats.org/officeDocument/2006/customXml" ds:itemID="{8BFD37BA-60A0-46FC-95DC-F214A88FD5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>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2024-01-08T14:53:08Z</dcterms:created>
  <dcterms:modified xsi:type="dcterms:W3CDTF">2024-01-08T15:04:18Z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